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bookViews>
    <workbookView xWindow="0" yWindow="0" windowWidth="28800" windowHeight="1221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62913"/>
</workbook>
</file>

<file path=xl/calcChain.xml><?xml version="1.0" encoding="utf-8"?>
<calcChain xmlns="http://schemas.openxmlformats.org/spreadsheetml/2006/main">
  <c r="F32" i="6" l="1"/>
  <c r="E32" i="6"/>
  <c r="E33" i="6" s="1"/>
  <c r="D32" i="6"/>
  <c r="F29" i="6"/>
  <c r="F33" i="6" s="1"/>
  <c r="E29" i="6"/>
  <c r="D29" i="6"/>
  <c r="D33" i="6" s="1"/>
  <c r="F18" i="6"/>
  <c r="E18" i="6"/>
  <c r="D18" i="6"/>
  <c r="F15" i="6"/>
  <c r="E15" i="6"/>
  <c r="E19" i="6" s="1"/>
  <c r="D15" i="6"/>
  <c r="F19" i="6" l="1"/>
  <c r="D19" i="6"/>
  <c r="K57" i="5"/>
  <c r="K63" i="5" s="1"/>
  <c r="K44" i="5"/>
  <c r="L44" i="5"/>
  <c r="M44" i="5"/>
  <c r="K28" i="5"/>
  <c r="L28" i="5"/>
  <c r="M28" i="5"/>
  <c r="M57" i="5" s="1"/>
  <c r="M63" i="5" s="1"/>
  <c r="K53" i="5"/>
  <c r="L53" i="5"/>
  <c r="L57" i="5" s="1"/>
  <c r="L63" i="5" s="1"/>
  <c r="M53" i="5"/>
  <c r="K37" i="5"/>
  <c r="L37" i="5"/>
  <c r="M37" i="5"/>
</calcChain>
</file>

<file path=xl/sharedStrings.xml><?xml version="1.0" encoding="utf-8"?>
<sst xmlns="http://schemas.openxmlformats.org/spreadsheetml/2006/main" count="480" uniqueCount="264">
  <si>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</si>
  <si>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</si>
  <si>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</si>
  <si>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</si>
  <si>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</si>
  <si>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</si>
  <si>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</si>
  <si>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</si>
  <si>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</si>
  <si>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</si>
  <si>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</si>
  <si>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</si>
  <si>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</si>
  <si>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</si>
  <si>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</si>
  <si>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</si>
  <si>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</si>
  <si>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</si>
  <si>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</si>
  <si>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</si>
  <si>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</si>
  <si>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</si>
  <si>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</si>
  <si>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</si>
  <si>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</si>
  <si>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</si>
  <si>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</si>
  <si>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</si>
  <si>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</si>
  <si>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</si>
  <si>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</si>
  <si>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</si>
  <si>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</si>
  <si>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</si>
  <si>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</si>
  <si>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</si>
  <si>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</si>
  <si>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Al -Khazer for Construction Materials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</si>
  <si>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</si>
  <si>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</si>
  <si>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</si>
  <si>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</si>
  <si>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</si>
  <si>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IKHC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</si>
  <si>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</si>
  <si>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</si>
  <si>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</si>
  <si>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</si>
  <si>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</si>
  <si>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</si>
  <si>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</si>
  <si>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</si>
  <si>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MTAI</t>
  </si>
  <si>
    <t>AItaIf Money Transfer</t>
  </si>
  <si>
    <t>Third : Companies in the Trading</t>
  </si>
  <si>
    <t>ISX Index 60</t>
  </si>
  <si>
    <t>modern chemical industries</t>
  </si>
  <si>
    <t>IMCI</t>
  </si>
  <si>
    <t>ALWAEEL MONEY TRANSFER</t>
  </si>
  <si>
    <t>MTWA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</si>
  <si>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</si>
  <si>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</si>
  <si>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</si>
  <si>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</si>
  <si>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</si>
  <si>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Asia Cell</t>
  </si>
  <si>
    <t xml:space="preserve">Iraqi Agricultural Products </t>
  </si>
  <si>
    <t>AIRP</t>
  </si>
  <si>
    <t>SKTA</t>
  </si>
  <si>
    <t>HBAY</t>
  </si>
  <si>
    <t>Babylon Hotel</t>
  </si>
  <si>
    <t>BGUC</t>
  </si>
  <si>
    <t>General Assembly Meeting holding on Monday 15/12/2014 at company building  to discuss increase in capital company according to subscription from (2) billion to (5)  billion .</t>
  </si>
  <si>
    <t>Ashur International Bank</t>
  </si>
  <si>
    <t>BASH</t>
  </si>
  <si>
    <t>Gulf Commercial Bank</t>
  </si>
  <si>
    <t>Middle East for Production- Fish</t>
  </si>
  <si>
    <t>AMEF</t>
  </si>
  <si>
    <t>IMOS</t>
  </si>
  <si>
    <t>Modern Sewing</t>
  </si>
  <si>
    <t>Economy Bank (BEFI)</t>
  </si>
  <si>
    <t>Al-Mosul for funfairs (SMOF)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</si>
  <si>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</si>
  <si>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</si>
  <si>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</si>
  <si>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</si>
  <si>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suspended trading from Thursday session 6/8/2015 for not produce the Annual disclosure for 2014 at closing price (1.250)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</si>
  <si>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</si>
  <si>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</si>
  <si>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</si>
  <si>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</si>
  <si>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</si>
  <si>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</si>
  <si>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Iraqi Islamic Bank</t>
  </si>
  <si>
    <t>BIIB</t>
  </si>
  <si>
    <t>BBAY</t>
  </si>
  <si>
    <t>Babylon Bank</t>
  </si>
  <si>
    <t>Investment Bank of Iraq</t>
  </si>
  <si>
    <t>BIBI</t>
  </si>
  <si>
    <t>Telecommunication Sector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</si>
  <si>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</si>
  <si>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</si>
  <si>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</si>
  <si>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</si>
  <si>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</si>
  <si>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</si>
  <si>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</si>
  <si>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</si>
  <si>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</si>
  <si>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</si>
  <si>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</si>
  <si>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</si>
  <si>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</si>
  <si>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</si>
  <si>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</si>
  <si>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</si>
  <si>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</si>
  <si>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</si>
  <si>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ALNOOR FOR MONEY</t>
  </si>
  <si>
    <t>MTNN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</si>
  <si>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</si>
  <si>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</si>
  <si>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</si>
  <si>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</si>
  <si>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</si>
  <si>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</si>
  <si>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</si>
  <si>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</si>
  <si>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</si>
  <si>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</si>
  <si>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</si>
  <si>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</si>
  <si>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</si>
  <si>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</si>
  <si>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</si>
  <si>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TASC</t>
  </si>
  <si>
    <t>Union Bank Of Iraq</t>
  </si>
  <si>
    <t>BUOI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</si>
  <si>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</si>
  <si>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</si>
  <si>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</si>
  <si>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</si>
  <si>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</si>
  <si>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</si>
  <si>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</si>
  <si>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</si>
  <si>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</si>
  <si>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</si>
  <si>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</si>
  <si>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</si>
  <si>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</si>
  <si>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</si>
  <si>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</si>
  <si>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</si>
  <si>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</si>
  <si>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suspended trading from Monday session 6/7/2015 for not produce the quartely disclosure for the first&amp;second and thired quarter of 2015 and the Annual disclosure for 2014 at closing price (0.470) ID.</t>
  </si>
  <si>
    <t>suspended trading from Monday session 6/7/2015 for not produce the quartely disclosure for the first&amp;second and thired quarter of 2015 and the Annual disclosure for 2014 at closing price (1.540) ID.</t>
  </si>
  <si>
    <t>suspended trading from Monday session 6/7/2015 for not produce the quartely disclosure for the first&amp;second and thired quarter of 2015 and the Annual disclosure for 2014 at closing price (0.900) ID.</t>
  </si>
  <si>
    <t>suspended trading from 29/12/2014 for not produce the Annual disclosure for 2014 and  first&amp;second and thired quarter of 2015 . At closing price( 14.520)</t>
  </si>
  <si>
    <t>suspended trading from Monday  session 5/10/2015 for not produce the quartely disclosure for the second and thired quarter of 2015.</t>
  </si>
  <si>
    <t>Suspended Trading from 4/6/2014 according to CBI decision put the bank under the guardian and continuous suspended for not produce Annual  disclosure for (2013,2014) and quartely for first&amp;second and thired quarter for 2015 . Registery office certify for the GMA holding on 30/1/2014 to increase capital from (150) billion to (250) billion ID in 4/6/2015 at closing price (0.720) ID .</t>
  </si>
  <si>
    <t>suspended trading from Thursday session 6/8/2015 for not produce the Annual disclosure for 2014 , and  the quartely disclosure for the thired for 2015 at closing price (1.630) ID.</t>
  </si>
  <si>
    <t>Ishtar Hotels (HISH)</t>
  </si>
  <si>
    <t>Iraqi for Seed Production (AISP)</t>
  </si>
  <si>
    <t>AL MUHEJ MONEY TRANSFER (MTAM)</t>
  </si>
  <si>
    <t>General Transportation (SIGT)</t>
  </si>
  <si>
    <t>House Household furniture (IHFI)</t>
  </si>
  <si>
    <t>suspended trading from Thurday session 7/1/2015 for not produce the quartely disclosure for the thired quarter of 2015. at closing price (13.250) ID.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</si>
  <si>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</si>
  <si>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</si>
  <si>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</si>
  <si>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</si>
  <si>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</si>
  <si>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</si>
  <si>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</si>
  <si>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</si>
  <si>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</si>
  <si>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</si>
  <si>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</si>
  <si>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</si>
  <si>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</si>
  <si>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</si>
  <si>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</si>
  <si>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</si>
  <si>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</si>
  <si>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</si>
  <si>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</si>
  <si>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</si>
  <si>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</si>
  <si>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</si>
  <si>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Alkhair for financial Investment</t>
  </si>
  <si>
    <t>VKHF</t>
  </si>
  <si>
    <t xml:space="preserve">Iraqi Land transport </t>
  </si>
  <si>
    <t>SILT</t>
  </si>
  <si>
    <t>HNTI</t>
  </si>
  <si>
    <t>National for Tourist Investment</t>
  </si>
  <si>
    <t>Al-Mansour Bank</t>
  </si>
  <si>
    <t>BMNS</t>
  </si>
  <si>
    <t>BDSI</t>
  </si>
  <si>
    <t>Dar es salam Investment  Bank</t>
  </si>
  <si>
    <t>IICM</t>
  </si>
  <si>
    <t>Iraqi Carton Manufacturies</t>
  </si>
  <si>
    <t>Mosul Bank For Investment</t>
  </si>
  <si>
    <t>BMFI</t>
  </si>
  <si>
    <t>Ashour Hotel</t>
  </si>
  <si>
    <t>HASH</t>
  </si>
  <si>
    <t>TRANS IRAQ BANK FOR  INVESTMENT</t>
  </si>
  <si>
    <t>BTRI</t>
  </si>
  <si>
    <t>Grand Total Regular Market</t>
  </si>
  <si>
    <t>HTVM</t>
  </si>
  <si>
    <t>Tourist Village of Mosul dam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</si>
  <si>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</si>
  <si>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</si>
  <si>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</si>
  <si>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</si>
  <si>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</si>
  <si>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</si>
  <si>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</si>
  <si>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</si>
  <si>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</si>
  <si>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</si>
  <si>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Total of Telecommunication Sector</t>
  </si>
  <si>
    <t>al- nukhba for construction</t>
  </si>
  <si>
    <t>SNUC</t>
  </si>
  <si>
    <t>BBOB</t>
  </si>
  <si>
    <t>Bank Of Baghdad</t>
  </si>
  <si>
    <t>Al-Khatem Telecoms</t>
  </si>
  <si>
    <t>TZNI</t>
  </si>
  <si>
    <t>Mamoura Realestate Investment</t>
  </si>
  <si>
    <t>SMRI</t>
  </si>
  <si>
    <t>Al-Ameen for Insurance( NAME)</t>
  </si>
  <si>
    <t>IHLI</t>
  </si>
  <si>
    <t>Al -HiLal Industries</t>
  </si>
  <si>
    <t>National Bank Of Iraq</t>
  </si>
  <si>
    <t>BNOI</t>
  </si>
  <si>
    <t>Total of Investment sector</t>
  </si>
  <si>
    <t>Total of Agriculture sector</t>
  </si>
  <si>
    <t>Grand Total</t>
  </si>
  <si>
    <t>General Assembly Meeting holding on Monday 15/12/2014 at company building  to discuss increase in capital company according to subscription  .</t>
  </si>
  <si>
    <t>Dar es salam Investment  Bank(BDSI)</t>
  </si>
  <si>
    <t>AL_RABITA AL_MALIYA CO</t>
  </si>
  <si>
    <t>MTRA</t>
  </si>
  <si>
    <t>Regular Market  Bulletin  No (113)</t>
  </si>
  <si>
    <t>Regular Market  Bulletin  No (40)</t>
  </si>
  <si>
    <t>Trading Session Tuesday 14/6/2016</t>
  </si>
  <si>
    <t xml:space="preserve"> Non Trading Companies in Iraq Stock Exchange for Tuesday 14/6/2016</t>
  </si>
  <si>
    <t xml:space="preserve">                  suspend trading Companies in Iraq Stock Exchange for Tuesday 14/6/2016</t>
  </si>
  <si>
    <t xml:space="preserve"> News for listed companies in Iraq Stock Exchange for Tuesday 14/6/2016</t>
  </si>
  <si>
    <t xml:space="preserve">General Assembly Meeting will be holding on Thursday 19/6/2016 at Bank Of Baghdad,  to discuss financial statement of the ended year 2015,cash divided from  ,suspend trading from 14/6/2016 . </t>
  </si>
  <si>
    <t xml:space="preserve">Non Iraqis' Bulletin Tuesday,june 14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</si>
  <si>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</si>
  <si>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</si>
  <si>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</si>
  <si>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</si>
  <si>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</si>
  <si>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</si>
  <si>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 xml:space="preserve">Commercial Bank of Iraq </t>
  </si>
  <si>
    <t xml:space="preserve">Investment Bank of Iraq </t>
  </si>
  <si>
    <t>Total Bank sector</t>
  </si>
  <si>
    <t>Total Services sector</t>
  </si>
  <si>
    <t>Sell</t>
  </si>
  <si>
    <t>Total Industry sector</t>
  </si>
  <si>
    <t>ISX  Index60 was about (505.220) point  which Increase about (1.03)</t>
  </si>
  <si>
    <t xml:space="preserve"> Companies out of Trading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</si>
</sst>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0.000"/>
    <numFmt numFmtId="165" formatCode="#,##0.000"/>
  </numFmts>
  <fonts count="16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4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59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9" fillId="0" borderId="0" applyFont="0" applyFill="0" applyBorder="0" applyAlignment="0" applyProtection="0"/>
  </cellStyleXfs>
  <cellXfs count="98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5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7" fillId="0" borderId="0" xfId="0" applyNumberFormat="1" applyFont="1" applyAlignment="1">
      <alignment horizontal="right" vertical="center"/>
    </xf>
    <xf numFmtId="2" fontId="158" fillId="0" borderId="0" xfId="0" applyNumberFormat="1" applyFont="1"/>
    <xf numFmtId="1" fontId="131" fillId="0" borderId="0" xfId="0" applyNumberFormat="1" applyFont="1" applyAlignment="1">
      <alignment horizontal="left"/>
    </xf>
    <xf numFmtId="2" fontId="160" fillId="0" borderId="0" xfId="0" applyNumberFormat="1" applyFont="1"/>
    <xf numFmtId="1" fontId="131" fillId="0" borderId="0" xfId="0" applyNumberFormat="1" applyFont="1" applyAlignment="1">
      <alignment horizontal="left"/>
    </xf>
    <xf numFmtId="165" fontId="0" fillId="0" borderId="0" xfId="0" applyNumberFormat="1"/>
    <xf numFmtId="165" fontId="157" fillId="0" borderId="0" xfId="0" applyNumberFormat="1" applyFont="1" applyAlignment="1">
      <alignment horizontal="right" vertical="center"/>
    </xf>
    <xf numFmtId="0" fontId="153" fillId="0" borderId="0" xfId="0" applyFont="1" applyAlignment="1">
      <alignment vertical="center"/>
    </xf>
    <xf numFmtId="0" fontId="158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3" fontId="129" fillId="0" borderId="1" xfId="0" applyNumberFormat="1" applyFont="1" applyBorder="1" applyAlignment="1">
      <alignment horizontal="right"/>
    </xf>
    <xf numFmtId="0" fontId="0" fillId="0" borderId="0" xfId="0" applyAlignment="1">
      <alignment vertical="center" wrapText="1"/>
    </xf>
    <xf numFmtId="0" fontId="156" fillId="35" borderId="19" xfId="0" applyFont="1" applyFill="1" applyBorder="1" applyAlignment="1">
      <alignment horizontal="left" vertical="center"/>
    </xf>
    <xf numFmtId="0" fontId="156" fillId="35" borderId="18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3" fontId="129" fillId="0" borderId="1" xfId="0" applyNumberFormat="1" applyFont="1" applyBorder="1" applyAlignment="1">
      <alignment horizontal="center"/>
    </xf>
    <xf numFmtId="1" fontId="127" fillId="0" borderId="1" xfId="13814" applyNumberFormat="1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52" fillId="0" borderId="2" xfId="0" applyFont="1" applyBorder="1" applyAlignment="1">
      <alignment horizontal="left" vertical="center"/>
    </xf>
    <xf numFmtId="0" fontId="163" fillId="0" borderId="0" xfId="0" applyFont="1" applyBorder="1"/>
    <xf numFmtId="0" fontId="163" fillId="0" borderId="5" xfId="0" applyFont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20" xfId="0" applyBorder="1"/>
    <xf numFmtId="0" fontId="164" fillId="0" borderId="0" xfId="0" applyFont="1" applyBorder="1"/>
    <xf numFmtId="0" fontId="0" fillId="0" borderId="0" xfId="0" applyAlignment="1">
      <alignment vertical="center"/>
    </xf>
    <xf numFmtId="0" fontId="165" fillId="2" borderId="1" xfId="0" applyFont="1" applyFill="1" applyBorder="1" applyAlignment="1">
      <alignment vertical="center" wrapText="1"/>
    </xf>
    <xf numFmtId="0" fontId="165" fillId="36" borderId="1" xfId="0" applyFont="1" applyFill="1" applyBorder="1" applyAlignment="1">
      <alignment horizontal="center" vertical="center" wrapText="1"/>
    </xf>
    <xf numFmtId="0" fontId="165" fillId="2" borderId="1" xfId="0" applyFont="1" applyFill="1" applyBorder="1" applyAlignment="1">
      <alignment horizontal="center" vertical="center" wrapText="1"/>
    </xf>
    <xf numFmtId="0" fontId="167" fillId="0" borderId="1" xfId="1753" applyFont="1" applyBorder="1" applyAlignment="1">
      <alignment vertical="center"/>
    </xf>
    <xf numFmtId="0" fontId="165" fillId="0" borderId="2" xfId="0" applyFont="1" applyBorder="1" applyAlignment="1">
      <alignment vertical="center"/>
    </xf>
    <xf numFmtId="0" fontId="0" fillId="0" borderId="4" xfId="0" applyBorder="1"/>
    <xf numFmtId="0" fontId="166" fillId="0" borderId="21" xfId="0" applyFont="1" applyBorder="1" applyAlignment="1">
      <alignment vertical="center"/>
    </xf>
    <xf numFmtId="0" fontId="167" fillId="0" borderId="2" xfId="1753" applyFont="1" applyBorder="1" applyAlignment="1">
      <alignment vertical="center"/>
    </xf>
    <xf numFmtId="0" fontId="166" fillId="0" borderId="0" xfId="0" applyFont="1" applyBorder="1" applyAlignment="1">
      <alignment vertical="center"/>
    </xf>
    <xf numFmtId="3" fontId="131" fillId="0" borderId="0" xfId="0" applyNumberFormat="1" applyFont="1" applyAlignment="1">
      <alignment horizontal="left"/>
    </xf>
    <xf numFmtId="4" fontId="153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30" fillId="0" borderId="17" xfId="0" applyNumberFormat="1" applyFont="1" applyBorder="1" applyAlignment="1">
      <alignment horizontal="center"/>
    </xf>
    <xf numFmtId="1" fontId="131" fillId="0" borderId="0" xfId="0" applyNumberFormat="1" applyFont="1" applyAlignment="1">
      <alignment horizontal="left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0" fontId="164" fillId="0" borderId="7" xfId="0" applyFont="1" applyBorder="1" applyAlignment="1">
      <alignment horizontal="center" vertical="center"/>
    </xf>
    <xf numFmtId="0" fontId="166" fillId="0" borderId="2" xfId="0" applyFont="1" applyBorder="1" applyAlignment="1">
      <alignment horizontal="center" vertical="center"/>
    </xf>
    <xf numFmtId="0" fontId="166" fillId="0" borderId="3" xfId="0" applyFont="1" applyBorder="1" applyAlignment="1">
      <alignment horizontal="center" vertical="center"/>
    </xf>
    <xf numFmtId="0" fontId="166" fillId="0" borderId="4" xfId="0" applyFont="1" applyBorder="1" applyAlignment="1">
      <alignment horizontal="center" vertical="center"/>
    </xf>
    <xf numFmtId="0" fontId="166" fillId="0" borderId="2" xfId="0" applyFont="1" applyBorder="1" applyAlignment="1">
      <alignment horizontal="left" vertical="center"/>
    </xf>
    <xf numFmtId="0" fontId="166" fillId="0" borderId="4" xfId="0" applyFont="1" applyBorder="1" applyAlignment="1">
      <alignment horizontal="left" vertical="center"/>
    </xf>
    <xf numFmtId="0" fontId="164" fillId="0" borderId="0" xfId="0" applyFont="1" applyBorder="1"/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30" fillId="0" borderId="7" xfId="0" applyFont="1" applyBorder="1" applyAlignment="1">
      <alignment horizontal="center"/>
    </xf>
    <xf numFmtId="0" fontId="162" fillId="0" borderId="2" xfId="0" applyFont="1" applyBorder="1" applyAlignment="1">
      <alignment horizontal="left" vertical="center" wrapText="1"/>
    </xf>
    <xf numFmtId="0" fontId="162" fillId="0" borderId="3" xfId="0" applyFont="1" applyBorder="1" applyAlignment="1">
      <alignment horizontal="left" vertical="center" wrapText="1"/>
    </xf>
    <xf numFmtId="0" fontId="162" fillId="0" borderId="4" xfId="0" applyFont="1" applyBorder="1" applyAlignment="1">
      <alignment horizontal="left" vertical="center" wrapText="1"/>
    </xf>
    <xf numFmtId="0" fontId="161" fillId="0" borderId="1" xfId="0" applyFont="1" applyBorder="1" applyAlignment="1">
      <alignment horizontal="left" vertical="center" wrapText="1"/>
    </xf>
    <xf numFmtId="0" fontId="152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61" fillId="0" borderId="2" xfId="0" applyFont="1" applyBorder="1" applyAlignment="1">
      <alignment horizontal="left" vertical="center" wrapText="1"/>
    </xf>
    <xf numFmtId="0" fontId="161" fillId="0" borderId="3" xfId="0" applyFont="1" applyBorder="1" applyAlignment="1">
      <alignment horizontal="left" vertical="center" wrapText="1"/>
    </xf>
    <xf numFmtId="0" fontId="161" fillId="0" borderId="4" xfId="0" applyFont="1" applyBorder="1" applyAlignment="1">
      <alignment horizontal="left" vertical="center" wrapText="1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</xdr:colOff>
      <xdr:row>0</xdr:row>
      <xdr:rowOff>57149</xdr:rowOff>
    </xdr:from>
    <xdr:to>
      <xdr:col>11</xdr:col>
      <xdr:colOff>28575</xdr:colOff>
      <xdr:row>2</xdr:row>
      <xdr:rowOff>514349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57149"/>
          <a:ext cx="2276475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590550</xdr:colOff>
      <xdr:row>0</xdr:row>
      <xdr:rowOff>0</xdr:rowOff>
    </xdr:from>
    <xdr:to>
      <xdr:col>5</xdr:col>
      <xdr:colOff>285750</xdr:colOff>
      <xdr:row>4</xdr:row>
      <xdr:rowOff>114300</xdr:rowOff>
    </xdr:to>
    <xdr:pic>
      <xdr:nvPicPr>
        <xdr:cNvPr id="5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57150"/>
          <a:ext cx="18383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0"/>
  <sheetViews>
    <sheetView tabSelected="1" workbookViewId="0">
      <selection activeCell="A2" sqref="A2"/>
    </sheetView>
  </sheetViews>
  <sheetFormatPr defaultRowHeight="5.65" customHeight="1" x14ac:dyDescent="0.2"/>
  <cols>
    <col min="1" max="1" width="38.375" customWidth="1"/>
    <col min="2" max="2" width="6.25" customWidth="1"/>
    <col min="3" max="3" width="9" customWidth="1"/>
    <col min="4" max="4" width="8.125" customWidth="1"/>
    <col min="6" max="6" width="8.125" customWidth="1"/>
    <col min="7" max="7" width="8.375" customWidth="1"/>
    <col min="8" max="8" width="11" customWidth="1"/>
    <col min="9" max="9" width="10.375" customWidth="1"/>
    <col min="10" max="10" width="11.75" style="30" customWidth="1"/>
    <col min="11" max="11" width="7.625" customWidth="1"/>
    <col min="12" max="13" width="12.75" bestFit="1" customWidth="1"/>
  </cols>
  <sheetData>
    <row r="1" spans="1:14" s="17" customFormat="1" ht="15.75" customHeight="1" x14ac:dyDescent="0.2">
      <c r="J1" s="30"/>
    </row>
    <row r="2" spans="1:14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4" ht="43.5" customHeight="1" x14ac:dyDescent="0.2">
      <c r="A3" s="5" t="s">
        <v>244</v>
      </c>
      <c r="D3" s="17"/>
      <c r="E3" s="17"/>
      <c r="F3" s="17"/>
      <c r="G3" s="17"/>
      <c r="H3" s="3"/>
      <c r="I3" s="3"/>
      <c r="M3" s="17"/>
    </row>
    <row r="4" spans="1:14" ht="20.100000000000001" customHeight="1" x14ac:dyDescent="0.25">
      <c r="A4" s="5" t="s">
        <v>2</v>
      </c>
      <c r="B4" s="62">
        <v>789884441.96000004</v>
      </c>
      <c r="C4" s="62"/>
      <c r="D4" s="37"/>
      <c r="E4" s="17"/>
      <c r="G4" s="3"/>
      <c r="H4" s="3"/>
      <c r="I4" s="5" t="s">
        <v>6</v>
      </c>
      <c r="K4" s="24">
        <v>34</v>
      </c>
      <c r="L4" s="14"/>
      <c r="M4" s="14"/>
    </row>
    <row r="5" spans="1:14" ht="20.100000000000001" customHeight="1" x14ac:dyDescent="0.25">
      <c r="A5" s="5" t="s">
        <v>3</v>
      </c>
      <c r="B5" s="62">
        <v>1270734714</v>
      </c>
      <c r="C5" s="62"/>
      <c r="D5" s="37"/>
      <c r="E5" s="17"/>
      <c r="G5" s="21"/>
      <c r="H5" s="3"/>
      <c r="I5" s="5" t="s">
        <v>7</v>
      </c>
      <c r="K5" s="24">
        <v>7</v>
      </c>
      <c r="L5" s="14"/>
      <c r="M5" s="14"/>
    </row>
    <row r="6" spans="1:14" ht="20.100000000000001" customHeight="1" x14ac:dyDescent="0.25">
      <c r="A6" s="5" t="s">
        <v>4</v>
      </c>
      <c r="B6" s="70">
        <v>458</v>
      </c>
      <c r="C6" s="70"/>
      <c r="D6" s="16"/>
      <c r="E6" s="17"/>
      <c r="F6" s="3"/>
      <c r="G6" s="21"/>
      <c r="H6" s="3"/>
      <c r="I6" s="5" t="s">
        <v>8</v>
      </c>
      <c r="K6" s="24">
        <v>16</v>
      </c>
      <c r="L6" s="14"/>
      <c r="M6" s="14"/>
    </row>
    <row r="7" spans="1:14" ht="20.100000000000001" customHeight="1" x14ac:dyDescent="0.25">
      <c r="A7" s="5" t="s">
        <v>55</v>
      </c>
      <c r="B7" s="68">
        <v>505.22</v>
      </c>
      <c r="C7" s="68"/>
      <c r="E7" s="17"/>
      <c r="F7" s="3"/>
      <c r="G7" s="21"/>
      <c r="H7" s="23"/>
      <c r="I7" s="5" t="s">
        <v>40</v>
      </c>
      <c r="K7" s="24">
        <v>2</v>
      </c>
      <c r="L7" s="14"/>
      <c r="M7" s="40"/>
    </row>
    <row r="8" spans="1:14" ht="20.100000000000001" customHeight="1" x14ac:dyDescent="0.25">
      <c r="A8" s="5" t="s">
        <v>1</v>
      </c>
      <c r="B8" s="63">
        <v>-1.03</v>
      </c>
      <c r="C8" s="63"/>
      <c r="D8" s="27"/>
      <c r="E8" s="26"/>
      <c r="F8" s="3"/>
      <c r="G8" s="21"/>
      <c r="H8" s="23"/>
      <c r="I8" s="67" t="s">
        <v>34</v>
      </c>
      <c r="J8" s="67"/>
      <c r="K8" s="19">
        <v>16</v>
      </c>
      <c r="L8" s="14"/>
      <c r="M8" s="14"/>
    </row>
    <row r="9" spans="1:14" ht="20.100000000000001" customHeight="1" x14ac:dyDescent="0.25">
      <c r="A9" s="5" t="s">
        <v>5</v>
      </c>
      <c r="B9" s="22">
        <v>96</v>
      </c>
      <c r="C9" s="17"/>
      <c r="D9" s="25"/>
      <c r="E9" s="20"/>
      <c r="F9" s="3"/>
      <c r="G9" s="21"/>
      <c r="H9" s="21"/>
      <c r="I9" s="5" t="s">
        <v>39</v>
      </c>
      <c r="K9" s="24">
        <v>44</v>
      </c>
      <c r="L9" s="14"/>
      <c r="M9" s="17"/>
    </row>
    <row r="10" spans="1:14" ht="20.100000000000001" customHeight="1" x14ac:dyDescent="0.25">
      <c r="A10" s="69" t="s">
        <v>242</v>
      </c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</row>
    <row r="11" spans="1:14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1" t="s">
        <v>18</v>
      </c>
      <c r="K11" s="9" t="s">
        <v>38</v>
      </c>
      <c r="L11" s="9" t="s">
        <v>3</v>
      </c>
      <c r="M11" s="9" t="s">
        <v>19</v>
      </c>
    </row>
    <row r="12" spans="1:14" ht="15" customHeight="1" x14ac:dyDescent="0.2">
      <c r="A12" s="64" t="s">
        <v>49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6"/>
      <c r="N12" s="17"/>
    </row>
    <row r="13" spans="1:14" s="17" customFormat="1" ht="15" customHeight="1" x14ac:dyDescent="0.2">
      <c r="A13" s="6" t="s">
        <v>73</v>
      </c>
      <c r="B13" s="6" t="s">
        <v>74</v>
      </c>
      <c r="C13" s="15">
        <v>0.26</v>
      </c>
      <c r="D13" s="15">
        <v>0.26</v>
      </c>
      <c r="E13" s="15">
        <v>0.25</v>
      </c>
      <c r="F13" s="15">
        <v>0.26</v>
      </c>
      <c r="G13" s="15">
        <v>0.26</v>
      </c>
      <c r="H13" s="15">
        <v>0.25</v>
      </c>
      <c r="I13" s="15">
        <v>0.26</v>
      </c>
      <c r="J13" s="38">
        <v>-3.85</v>
      </c>
      <c r="K13" s="43">
        <v>5</v>
      </c>
      <c r="L13" s="41">
        <v>10999167</v>
      </c>
      <c r="M13" s="41">
        <v>2851783.42</v>
      </c>
    </row>
    <row r="14" spans="1:14" s="17" customFormat="1" ht="15" customHeight="1" x14ac:dyDescent="0.2">
      <c r="A14" s="6" t="s">
        <v>96</v>
      </c>
      <c r="B14" s="6" t="s">
        <v>95</v>
      </c>
      <c r="C14" s="15">
        <v>0.17</v>
      </c>
      <c r="D14" s="15">
        <v>0.17</v>
      </c>
      <c r="E14" s="15">
        <v>0.17</v>
      </c>
      <c r="F14" s="15">
        <v>0.17</v>
      </c>
      <c r="G14" s="15">
        <v>0.18</v>
      </c>
      <c r="H14" s="15">
        <v>0.17</v>
      </c>
      <c r="I14" s="15">
        <v>0.18</v>
      </c>
      <c r="J14" s="38">
        <v>-5.56</v>
      </c>
      <c r="K14" s="43">
        <v>6</v>
      </c>
      <c r="L14" s="41">
        <v>35684571</v>
      </c>
      <c r="M14" s="41">
        <v>6066377.0700000003</v>
      </c>
    </row>
    <row r="15" spans="1:14" s="17" customFormat="1" ht="15" customHeight="1" x14ac:dyDescent="0.2">
      <c r="A15" s="6" t="s">
        <v>225</v>
      </c>
      <c r="B15" s="6" t="s">
        <v>224</v>
      </c>
      <c r="C15" s="15">
        <v>0.69</v>
      </c>
      <c r="D15" s="15">
        <v>0.69</v>
      </c>
      <c r="E15" s="15">
        <v>0.67</v>
      </c>
      <c r="F15" s="15">
        <v>0.68</v>
      </c>
      <c r="G15" s="15">
        <v>0.7</v>
      </c>
      <c r="H15" s="15">
        <v>0.68</v>
      </c>
      <c r="I15" s="15">
        <v>0.69</v>
      </c>
      <c r="J15" s="38">
        <v>-1.45</v>
      </c>
      <c r="K15" s="43">
        <v>35</v>
      </c>
      <c r="L15" s="41">
        <v>85851405</v>
      </c>
      <c r="M15" s="41">
        <v>58397397.420000002</v>
      </c>
    </row>
    <row r="16" spans="1:14" s="17" customFormat="1" ht="15" customHeight="1" x14ac:dyDescent="0.2">
      <c r="A16" s="6" t="s">
        <v>147</v>
      </c>
      <c r="B16" s="6" t="s">
        <v>148</v>
      </c>
      <c r="C16" s="15">
        <v>0.36</v>
      </c>
      <c r="D16" s="15">
        <v>0.37</v>
      </c>
      <c r="E16" s="15">
        <v>0.36</v>
      </c>
      <c r="F16" s="15">
        <v>0.36</v>
      </c>
      <c r="G16" s="15">
        <v>0.37</v>
      </c>
      <c r="H16" s="15">
        <v>0.36</v>
      </c>
      <c r="I16" s="15">
        <v>0.37</v>
      </c>
      <c r="J16" s="38">
        <v>-2.7</v>
      </c>
      <c r="K16" s="43">
        <v>15</v>
      </c>
      <c r="L16" s="41">
        <v>65600000</v>
      </c>
      <c r="M16" s="41">
        <v>23636000</v>
      </c>
    </row>
    <row r="17" spans="1:13" s="17" customFormat="1" ht="15" customHeight="1" x14ac:dyDescent="0.2">
      <c r="A17" s="6" t="s">
        <v>199</v>
      </c>
      <c r="B17" s="6" t="s">
        <v>198</v>
      </c>
      <c r="C17" s="15">
        <v>0.14000000000000001</v>
      </c>
      <c r="D17" s="15">
        <v>0.14000000000000001</v>
      </c>
      <c r="E17" s="15">
        <v>0.14000000000000001</v>
      </c>
      <c r="F17" s="15">
        <v>0.14000000000000001</v>
      </c>
      <c r="G17" s="15">
        <v>0.15</v>
      </c>
      <c r="H17" s="15">
        <v>0.14000000000000001</v>
      </c>
      <c r="I17" s="15">
        <v>0.15</v>
      </c>
      <c r="J17" s="38">
        <v>-6.67</v>
      </c>
      <c r="K17" s="43">
        <v>7</v>
      </c>
      <c r="L17" s="41">
        <v>70484000</v>
      </c>
      <c r="M17" s="41">
        <v>9867760</v>
      </c>
    </row>
    <row r="18" spans="1:13" s="17" customFormat="1" ht="15" customHeight="1" x14ac:dyDescent="0.2">
      <c r="A18" s="6" t="s">
        <v>75</v>
      </c>
      <c r="B18" s="6" t="s">
        <v>71</v>
      </c>
      <c r="C18" s="15">
        <v>0.33</v>
      </c>
      <c r="D18" s="15">
        <v>0.33</v>
      </c>
      <c r="E18" s="15">
        <v>0.32</v>
      </c>
      <c r="F18" s="15">
        <v>0.32</v>
      </c>
      <c r="G18" s="15">
        <v>0.33</v>
      </c>
      <c r="H18" s="15">
        <v>0.32</v>
      </c>
      <c r="I18" s="15">
        <v>0.33</v>
      </c>
      <c r="J18" s="38">
        <v>-3.03</v>
      </c>
      <c r="K18" s="43">
        <v>26</v>
      </c>
      <c r="L18" s="41">
        <v>397525693</v>
      </c>
      <c r="M18" s="41">
        <v>127338221.76000001</v>
      </c>
    </row>
    <row r="19" spans="1:13" s="17" customFormat="1" ht="15" customHeight="1" x14ac:dyDescent="0.2">
      <c r="A19" s="6" t="s">
        <v>97</v>
      </c>
      <c r="B19" s="6" t="s">
        <v>98</v>
      </c>
      <c r="C19" s="15">
        <v>0.42</v>
      </c>
      <c r="D19" s="15">
        <v>0.42</v>
      </c>
      <c r="E19" s="15">
        <v>0.42</v>
      </c>
      <c r="F19" s="15">
        <v>0.42</v>
      </c>
      <c r="G19" s="15">
        <v>0.42</v>
      </c>
      <c r="H19" s="15">
        <v>0.42</v>
      </c>
      <c r="I19" s="15">
        <v>0.42</v>
      </c>
      <c r="J19" s="38">
        <v>0</v>
      </c>
      <c r="K19" s="43">
        <v>9</v>
      </c>
      <c r="L19" s="41">
        <v>20531429</v>
      </c>
      <c r="M19" s="41">
        <v>8623200.1799999997</v>
      </c>
    </row>
    <row r="20" spans="1:13" s="17" customFormat="1" ht="15" customHeight="1" x14ac:dyDescent="0.2">
      <c r="A20" s="6" t="s">
        <v>44</v>
      </c>
      <c r="B20" s="6" t="s">
        <v>45</v>
      </c>
      <c r="C20" s="15">
        <v>0.28999999999999998</v>
      </c>
      <c r="D20" s="15">
        <v>0.28999999999999998</v>
      </c>
      <c r="E20" s="15">
        <v>0.28999999999999998</v>
      </c>
      <c r="F20" s="15">
        <v>0.28999999999999998</v>
      </c>
      <c r="G20" s="15">
        <v>0.3</v>
      </c>
      <c r="H20" s="15">
        <v>0.28999999999999998</v>
      </c>
      <c r="I20" s="15">
        <v>0.3</v>
      </c>
      <c r="J20" s="38">
        <v>-3.33</v>
      </c>
      <c r="K20" s="43">
        <v>6</v>
      </c>
      <c r="L20" s="41">
        <v>17651931</v>
      </c>
      <c r="M20" s="41">
        <v>5119059.99</v>
      </c>
    </row>
    <row r="21" spans="1:13" s="17" customFormat="1" ht="15" customHeight="1" x14ac:dyDescent="0.2">
      <c r="A21" s="6" t="s">
        <v>87</v>
      </c>
      <c r="B21" s="6" t="s">
        <v>88</v>
      </c>
      <c r="C21" s="15">
        <v>1.01</v>
      </c>
      <c r="D21" s="15">
        <v>1.01</v>
      </c>
      <c r="E21" s="15">
        <v>1.01</v>
      </c>
      <c r="F21" s="15">
        <v>1.01</v>
      </c>
      <c r="G21" s="15">
        <v>1.02</v>
      </c>
      <c r="H21" s="15">
        <v>1.01</v>
      </c>
      <c r="I21" s="15">
        <v>1.02</v>
      </c>
      <c r="J21" s="38">
        <v>-0.98</v>
      </c>
      <c r="K21" s="43">
        <v>1</v>
      </c>
      <c r="L21" s="41">
        <v>396773</v>
      </c>
      <c r="M21" s="41">
        <v>400740.73</v>
      </c>
    </row>
    <row r="22" spans="1:13" s="17" customFormat="1" ht="15" customHeight="1" x14ac:dyDescent="0.2">
      <c r="A22" s="6" t="s">
        <v>202</v>
      </c>
      <c r="B22" s="6" t="s">
        <v>203</v>
      </c>
      <c r="C22" s="15">
        <v>0.17</v>
      </c>
      <c r="D22" s="15">
        <v>0.17</v>
      </c>
      <c r="E22" s="15">
        <v>0.17</v>
      </c>
      <c r="F22" s="15">
        <v>0.17</v>
      </c>
      <c r="G22" s="15">
        <v>0.18</v>
      </c>
      <c r="H22" s="15">
        <v>0.17</v>
      </c>
      <c r="I22" s="15">
        <v>0.18</v>
      </c>
      <c r="J22" s="38">
        <v>-5.56</v>
      </c>
      <c r="K22" s="43">
        <v>9</v>
      </c>
      <c r="L22" s="41">
        <v>110000000</v>
      </c>
      <c r="M22" s="41">
        <v>18700000</v>
      </c>
    </row>
    <row r="23" spans="1:13" s="17" customFormat="1" ht="15" customHeight="1" x14ac:dyDescent="0.2">
      <c r="A23" s="6" t="s">
        <v>196</v>
      </c>
      <c r="B23" s="6" t="s">
        <v>197</v>
      </c>
      <c r="C23" s="15">
        <v>0.89</v>
      </c>
      <c r="D23" s="15">
        <v>0.89</v>
      </c>
      <c r="E23" s="15">
        <v>0.89</v>
      </c>
      <c r="F23" s="15">
        <v>0.89</v>
      </c>
      <c r="G23" s="15">
        <v>0.9</v>
      </c>
      <c r="H23" s="15">
        <v>0.89</v>
      </c>
      <c r="I23" s="15">
        <v>0.9</v>
      </c>
      <c r="J23" s="38">
        <v>-1.1100000000000001</v>
      </c>
      <c r="K23" s="43">
        <v>10</v>
      </c>
      <c r="L23" s="41">
        <v>30500000</v>
      </c>
      <c r="M23" s="41">
        <v>27145000</v>
      </c>
    </row>
    <row r="24" spans="1:13" s="17" customFormat="1" ht="15" customHeight="1" x14ac:dyDescent="0.2">
      <c r="A24" s="6" t="s">
        <v>127</v>
      </c>
      <c r="B24" s="6" t="s">
        <v>128</v>
      </c>
      <c r="C24" s="15">
        <v>0.13</v>
      </c>
      <c r="D24" s="15">
        <v>0.13</v>
      </c>
      <c r="E24" s="15">
        <v>0.13</v>
      </c>
      <c r="F24" s="15">
        <v>0.13</v>
      </c>
      <c r="G24" s="15">
        <v>0.13</v>
      </c>
      <c r="H24" s="15">
        <v>0.13</v>
      </c>
      <c r="I24" s="15">
        <v>0.13</v>
      </c>
      <c r="J24" s="38">
        <v>0</v>
      </c>
      <c r="K24" s="43">
        <v>2</v>
      </c>
      <c r="L24" s="41">
        <v>25500000</v>
      </c>
      <c r="M24" s="41">
        <v>3315000</v>
      </c>
    </row>
    <row r="25" spans="1:13" s="17" customFormat="1" ht="15" customHeight="1" x14ac:dyDescent="0.2">
      <c r="A25" s="6" t="s">
        <v>117</v>
      </c>
      <c r="B25" s="6" t="s">
        <v>134</v>
      </c>
      <c r="C25" s="15">
        <v>0.45</v>
      </c>
      <c r="D25" s="15">
        <v>0.45</v>
      </c>
      <c r="E25" s="15">
        <v>0.42</v>
      </c>
      <c r="F25" s="15">
        <v>0.43</v>
      </c>
      <c r="G25" s="15">
        <v>0.45</v>
      </c>
      <c r="H25" s="15">
        <v>0.42</v>
      </c>
      <c r="I25" s="15">
        <v>0.45</v>
      </c>
      <c r="J25" s="38">
        <v>-6.67</v>
      </c>
      <c r="K25" s="43">
        <v>34</v>
      </c>
      <c r="L25" s="41">
        <v>72466666</v>
      </c>
      <c r="M25" s="41">
        <v>30956666.379999999</v>
      </c>
    </row>
    <row r="26" spans="1:13" s="17" customFormat="1" ht="15" customHeight="1" x14ac:dyDescent="0.2">
      <c r="A26" s="6" t="s">
        <v>180</v>
      </c>
      <c r="B26" s="6" t="s">
        <v>181</v>
      </c>
      <c r="C26" s="15">
        <v>0.9</v>
      </c>
      <c r="D26" s="15">
        <v>0.9</v>
      </c>
      <c r="E26" s="15">
        <v>0.9</v>
      </c>
      <c r="F26" s="15">
        <v>0.9</v>
      </c>
      <c r="G26" s="15">
        <v>0.9</v>
      </c>
      <c r="H26" s="15">
        <v>0.9</v>
      </c>
      <c r="I26" s="15">
        <v>0.9</v>
      </c>
      <c r="J26" s="38">
        <v>0</v>
      </c>
      <c r="K26" s="43">
        <v>6</v>
      </c>
      <c r="L26" s="41">
        <v>160570057</v>
      </c>
      <c r="M26" s="41">
        <v>144513051.30000001</v>
      </c>
    </row>
    <row r="27" spans="1:13" s="17" customFormat="1" ht="15" customHeight="1" x14ac:dyDescent="0.2">
      <c r="A27" s="6" t="s">
        <v>141</v>
      </c>
      <c r="B27" s="6" t="s">
        <v>142</v>
      </c>
      <c r="C27" s="15">
        <v>0.21</v>
      </c>
      <c r="D27" s="15">
        <v>0.21</v>
      </c>
      <c r="E27" s="15">
        <v>0.21</v>
      </c>
      <c r="F27" s="15">
        <v>0.21</v>
      </c>
      <c r="G27" s="15">
        <v>0.21</v>
      </c>
      <c r="H27" s="15">
        <v>0.21</v>
      </c>
      <c r="I27" s="15">
        <v>0.21</v>
      </c>
      <c r="J27" s="38">
        <v>0</v>
      </c>
      <c r="K27" s="43">
        <v>2</v>
      </c>
      <c r="L27" s="41">
        <v>1881230</v>
      </c>
      <c r="M27" s="41">
        <v>395058.3</v>
      </c>
    </row>
    <row r="28" spans="1:13" s="28" customFormat="1" ht="15" customHeight="1" x14ac:dyDescent="0.2">
      <c r="A28" s="6" t="s">
        <v>20</v>
      </c>
      <c r="B28" s="71"/>
      <c r="C28" s="72"/>
      <c r="D28" s="72"/>
      <c r="E28" s="72"/>
      <c r="F28" s="72"/>
      <c r="G28" s="72"/>
      <c r="H28" s="72"/>
      <c r="I28" s="72"/>
      <c r="J28" s="73"/>
      <c r="K28" s="41">
        <f>SUM(K13:K27)</f>
        <v>173</v>
      </c>
      <c r="L28" s="32">
        <f>SUM(L13:L27)</f>
        <v>1105642922</v>
      </c>
      <c r="M28" s="32">
        <f>SUM(M13:M27)</f>
        <v>467325316.55000007</v>
      </c>
    </row>
    <row r="29" spans="1:13" s="17" customFormat="1" ht="15" customHeight="1" x14ac:dyDescent="0.2">
      <c r="A29" s="74" t="s">
        <v>99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6"/>
    </row>
    <row r="30" spans="1:13" s="17" customFormat="1" ht="15" customHeight="1" x14ac:dyDescent="0.2">
      <c r="A30" s="6" t="s">
        <v>65</v>
      </c>
      <c r="B30" s="6" t="s">
        <v>135</v>
      </c>
      <c r="C30" s="15">
        <v>4.47</v>
      </c>
      <c r="D30" s="15">
        <v>4.47</v>
      </c>
      <c r="E30" s="15">
        <v>4.45</v>
      </c>
      <c r="F30" s="15">
        <v>4.46</v>
      </c>
      <c r="G30" s="15">
        <v>4.58</v>
      </c>
      <c r="H30" s="15">
        <v>4.45</v>
      </c>
      <c r="I30" s="15">
        <v>4.58</v>
      </c>
      <c r="J30" s="38">
        <v>-2.84</v>
      </c>
      <c r="K30" s="43">
        <v>4</v>
      </c>
      <c r="L30" s="41">
        <v>230397</v>
      </c>
      <c r="M30" s="41">
        <v>1027266.65</v>
      </c>
    </row>
    <row r="31" spans="1:13" s="28" customFormat="1" ht="15" customHeight="1" x14ac:dyDescent="0.2">
      <c r="A31" s="6" t="s">
        <v>221</v>
      </c>
      <c r="B31" s="71"/>
      <c r="C31" s="72"/>
      <c r="D31" s="72"/>
      <c r="E31" s="72"/>
      <c r="F31" s="72"/>
      <c r="G31" s="72"/>
      <c r="H31" s="72"/>
      <c r="I31" s="72"/>
      <c r="J31" s="73"/>
      <c r="K31" s="43">
        <v>4</v>
      </c>
      <c r="L31" s="41">
        <v>230397</v>
      </c>
      <c r="M31" s="41">
        <v>1027266.65</v>
      </c>
    </row>
    <row r="32" spans="1:13" s="17" customFormat="1" ht="15" customHeight="1" x14ac:dyDescent="0.2">
      <c r="A32" s="74" t="s">
        <v>21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6"/>
    </row>
    <row r="33" spans="1:13" s="17" customFormat="1" ht="15" customHeight="1" x14ac:dyDescent="0.2">
      <c r="A33" s="6" t="s">
        <v>192</v>
      </c>
      <c r="B33" s="6" t="s">
        <v>193</v>
      </c>
      <c r="C33" s="15">
        <v>0.64</v>
      </c>
      <c r="D33" s="15">
        <v>0.65</v>
      </c>
      <c r="E33" s="15">
        <v>0.64</v>
      </c>
      <c r="F33" s="15">
        <v>0.65</v>
      </c>
      <c r="G33" s="15">
        <v>0.64</v>
      </c>
      <c r="H33" s="15">
        <v>0.65</v>
      </c>
      <c r="I33" s="15">
        <v>0.63</v>
      </c>
      <c r="J33" s="38">
        <v>3.17</v>
      </c>
      <c r="K33" s="43">
        <v>4</v>
      </c>
      <c r="L33" s="41">
        <v>5000000</v>
      </c>
      <c r="M33" s="41">
        <v>3235000</v>
      </c>
    </row>
    <row r="34" spans="1:13" s="17" customFormat="1" ht="15" customHeight="1" x14ac:dyDescent="0.2">
      <c r="A34" s="6" t="s">
        <v>36</v>
      </c>
      <c r="B34" s="6" t="s">
        <v>68</v>
      </c>
      <c r="C34" s="15">
        <v>6.9</v>
      </c>
      <c r="D34" s="15">
        <v>7.1</v>
      </c>
      <c r="E34" s="15">
        <v>6.85</v>
      </c>
      <c r="F34" s="15">
        <v>7</v>
      </c>
      <c r="G34" s="15">
        <v>6.78</v>
      </c>
      <c r="H34" s="15">
        <v>7.1</v>
      </c>
      <c r="I34" s="15">
        <v>6.83</v>
      </c>
      <c r="J34" s="38">
        <v>3.95</v>
      </c>
      <c r="K34" s="43">
        <v>138</v>
      </c>
      <c r="L34" s="41">
        <v>25554020</v>
      </c>
      <c r="M34" s="41">
        <v>178892427.86000001</v>
      </c>
    </row>
    <row r="35" spans="1:13" s="17" customFormat="1" ht="15" customHeight="1" x14ac:dyDescent="0.2">
      <c r="A35" s="6" t="s">
        <v>228</v>
      </c>
      <c r="B35" s="6" t="s">
        <v>229</v>
      </c>
      <c r="C35" s="15">
        <v>1.98</v>
      </c>
      <c r="D35" s="15">
        <v>1.98</v>
      </c>
      <c r="E35" s="15">
        <v>1.95</v>
      </c>
      <c r="F35" s="15">
        <v>1.95</v>
      </c>
      <c r="G35" s="15">
        <v>2</v>
      </c>
      <c r="H35" s="15">
        <v>1.95</v>
      </c>
      <c r="I35" s="15">
        <v>1.98</v>
      </c>
      <c r="J35" s="38">
        <v>-1.52</v>
      </c>
      <c r="K35" s="43">
        <v>39</v>
      </c>
      <c r="L35" s="41">
        <v>11485191</v>
      </c>
      <c r="M35" s="41">
        <v>22425474.359999999</v>
      </c>
    </row>
    <row r="36" spans="1:13" s="17" customFormat="1" ht="15" customHeight="1" x14ac:dyDescent="0.2">
      <c r="A36" s="6" t="s">
        <v>222</v>
      </c>
      <c r="B36" s="6" t="s">
        <v>223</v>
      </c>
      <c r="C36" s="15">
        <v>0.37</v>
      </c>
      <c r="D36" s="15">
        <v>0.37</v>
      </c>
      <c r="E36" s="15">
        <v>0.37</v>
      </c>
      <c r="F36" s="15">
        <v>0.37</v>
      </c>
      <c r="G36" s="15">
        <v>0.38</v>
      </c>
      <c r="H36" s="15">
        <v>0.37</v>
      </c>
      <c r="I36" s="15">
        <v>0.38</v>
      </c>
      <c r="J36" s="38">
        <v>-2.63</v>
      </c>
      <c r="K36" s="43">
        <v>3</v>
      </c>
      <c r="L36" s="41">
        <v>1310000</v>
      </c>
      <c r="M36" s="41">
        <v>484700</v>
      </c>
    </row>
    <row r="37" spans="1:13" s="17" customFormat="1" ht="15" customHeight="1" x14ac:dyDescent="0.2">
      <c r="A37" s="6" t="s">
        <v>22</v>
      </c>
      <c r="B37" s="71"/>
      <c r="C37" s="72"/>
      <c r="D37" s="72"/>
      <c r="E37" s="72"/>
      <c r="F37" s="72"/>
      <c r="G37" s="72"/>
      <c r="H37" s="72"/>
      <c r="I37" s="72"/>
      <c r="J37" s="73"/>
      <c r="K37" s="43">
        <f>SUM(K33:K36)</f>
        <v>184</v>
      </c>
      <c r="L37" s="41">
        <f>SUM(L33:L36)</f>
        <v>43349211</v>
      </c>
      <c r="M37" s="41">
        <f>SUM(M33:M36)</f>
        <v>205037602.22000003</v>
      </c>
    </row>
    <row r="38" spans="1:13" s="17" customFormat="1" ht="15" customHeight="1" x14ac:dyDescent="0.2">
      <c r="A38" s="74" t="s">
        <v>23</v>
      </c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6"/>
    </row>
    <row r="39" spans="1:13" s="17" customFormat="1" ht="15" customHeight="1" x14ac:dyDescent="0.2">
      <c r="A39" s="6" t="s">
        <v>232</v>
      </c>
      <c r="B39" s="6" t="s">
        <v>231</v>
      </c>
      <c r="C39" s="15">
        <v>0.25</v>
      </c>
      <c r="D39" s="15">
        <v>0.25</v>
      </c>
      <c r="E39" s="15">
        <v>0.25</v>
      </c>
      <c r="F39" s="15">
        <v>0.25</v>
      </c>
      <c r="G39" s="15">
        <v>0.25</v>
      </c>
      <c r="H39" s="15">
        <v>0.25</v>
      </c>
      <c r="I39" s="15">
        <v>0.25</v>
      </c>
      <c r="J39" s="38">
        <v>0</v>
      </c>
      <c r="K39" s="43">
        <v>5</v>
      </c>
      <c r="L39" s="41">
        <v>15550000</v>
      </c>
      <c r="M39" s="41">
        <v>3887500</v>
      </c>
    </row>
    <row r="40" spans="1:13" s="17" customFormat="1" ht="15" customHeight="1" x14ac:dyDescent="0.2">
      <c r="A40" s="6" t="s">
        <v>201</v>
      </c>
      <c r="B40" s="6" t="s">
        <v>200</v>
      </c>
      <c r="C40" s="15">
        <v>0.28999999999999998</v>
      </c>
      <c r="D40" s="15">
        <v>0.28999999999999998</v>
      </c>
      <c r="E40" s="15">
        <v>0.28999999999999998</v>
      </c>
      <c r="F40" s="15">
        <v>0.28999999999999998</v>
      </c>
      <c r="G40" s="15">
        <v>0.28999999999999998</v>
      </c>
      <c r="H40" s="15">
        <v>0.28999999999999998</v>
      </c>
      <c r="I40" s="15">
        <v>0.28999999999999998</v>
      </c>
      <c r="J40" s="38">
        <v>0</v>
      </c>
      <c r="K40" s="43">
        <v>1</v>
      </c>
      <c r="L40" s="41">
        <v>250000</v>
      </c>
      <c r="M40" s="41">
        <v>72500</v>
      </c>
    </row>
    <row r="41" spans="1:13" s="17" customFormat="1" ht="15" customHeight="1" x14ac:dyDescent="0.2">
      <c r="A41" s="6" t="s">
        <v>61</v>
      </c>
      <c r="B41" s="6" t="s">
        <v>62</v>
      </c>
      <c r="C41" s="15">
        <v>0.61</v>
      </c>
      <c r="D41" s="15">
        <v>0.63</v>
      </c>
      <c r="E41" s="15">
        <v>0.61</v>
      </c>
      <c r="F41" s="15">
        <v>0.62</v>
      </c>
      <c r="G41" s="15">
        <v>0.6</v>
      </c>
      <c r="H41" s="15">
        <v>0.63</v>
      </c>
      <c r="I41" s="15">
        <v>0.6</v>
      </c>
      <c r="J41" s="38">
        <v>5</v>
      </c>
      <c r="K41" s="43">
        <v>40</v>
      </c>
      <c r="L41" s="41">
        <v>96400000</v>
      </c>
      <c r="M41" s="41">
        <v>60177000</v>
      </c>
    </row>
    <row r="42" spans="1:13" s="17" customFormat="1" ht="15" customHeight="1" x14ac:dyDescent="0.2">
      <c r="A42" s="6" t="s">
        <v>111</v>
      </c>
      <c r="B42" s="6" t="s">
        <v>112</v>
      </c>
      <c r="C42" s="15">
        <v>0.4</v>
      </c>
      <c r="D42" s="15">
        <v>0.4</v>
      </c>
      <c r="E42" s="15">
        <v>0.4</v>
      </c>
      <c r="F42" s="15">
        <v>0.4</v>
      </c>
      <c r="G42" s="15">
        <v>0.4</v>
      </c>
      <c r="H42" s="15">
        <v>0.4</v>
      </c>
      <c r="I42" s="15">
        <v>0.4</v>
      </c>
      <c r="J42" s="38">
        <v>0</v>
      </c>
      <c r="K42" s="43">
        <v>3</v>
      </c>
      <c r="L42" s="41">
        <v>2500000</v>
      </c>
      <c r="M42" s="41">
        <v>1000000</v>
      </c>
    </row>
    <row r="43" spans="1:13" s="17" customFormat="1" ht="15" customHeight="1" x14ac:dyDescent="0.2">
      <c r="A43" s="6" t="s">
        <v>179</v>
      </c>
      <c r="B43" s="6" t="s">
        <v>178</v>
      </c>
      <c r="C43" s="15">
        <v>6.5</v>
      </c>
      <c r="D43" s="15">
        <v>7</v>
      </c>
      <c r="E43" s="15">
        <v>6.5</v>
      </c>
      <c r="F43" s="15">
        <v>6.94</v>
      </c>
      <c r="G43" s="15">
        <v>6.5</v>
      </c>
      <c r="H43" s="15">
        <v>7</v>
      </c>
      <c r="I43" s="15">
        <v>6.5</v>
      </c>
      <c r="J43" s="38">
        <v>7.69</v>
      </c>
      <c r="K43" s="43">
        <v>2</v>
      </c>
      <c r="L43" s="41">
        <v>1148665</v>
      </c>
      <c r="M43" s="41">
        <v>7966322.5</v>
      </c>
    </row>
    <row r="44" spans="1:13" s="17" customFormat="1" ht="15" customHeight="1" x14ac:dyDescent="0.2">
      <c r="A44" s="6" t="s">
        <v>24</v>
      </c>
      <c r="B44" s="71"/>
      <c r="C44" s="72"/>
      <c r="D44" s="72"/>
      <c r="E44" s="72"/>
      <c r="F44" s="72"/>
      <c r="G44" s="72"/>
      <c r="H44" s="72"/>
      <c r="I44" s="72"/>
      <c r="J44" s="73"/>
      <c r="K44" s="43">
        <f>SUM(K39:K43)</f>
        <v>51</v>
      </c>
      <c r="L44" s="41">
        <f>SUM(L39:L43)</f>
        <v>115848665</v>
      </c>
      <c r="M44" s="41">
        <f>SUM(M39:M43)</f>
        <v>73103322.5</v>
      </c>
    </row>
    <row r="45" spans="1:13" s="17" customFormat="1" ht="15" customHeight="1" x14ac:dyDescent="0.2">
      <c r="A45" s="74" t="s">
        <v>25</v>
      </c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6"/>
    </row>
    <row r="46" spans="1:13" s="17" customFormat="1" ht="15" customHeight="1" x14ac:dyDescent="0.2">
      <c r="A46" s="6" t="s">
        <v>100</v>
      </c>
      <c r="B46" s="6" t="s">
        <v>101</v>
      </c>
      <c r="C46" s="15">
        <v>7.2</v>
      </c>
      <c r="D46" s="15">
        <v>7.2</v>
      </c>
      <c r="E46" s="15">
        <v>7.2</v>
      </c>
      <c r="F46" s="15">
        <v>7.2</v>
      </c>
      <c r="G46" s="15">
        <v>7.18</v>
      </c>
      <c r="H46" s="15">
        <v>7.2</v>
      </c>
      <c r="I46" s="15">
        <v>7.2</v>
      </c>
      <c r="J46" s="38">
        <v>0</v>
      </c>
      <c r="K46" s="43">
        <v>1</v>
      </c>
      <c r="L46" s="41">
        <v>25000</v>
      </c>
      <c r="M46" s="41">
        <v>180000</v>
      </c>
    </row>
    <row r="47" spans="1:13" s="17" customFormat="1" ht="15" customHeight="1" x14ac:dyDescent="0.2">
      <c r="A47" s="6" t="s">
        <v>70</v>
      </c>
      <c r="B47" s="6" t="s">
        <v>69</v>
      </c>
      <c r="C47" s="15">
        <v>24.2</v>
      </c>
      <c r="D47" s="15">
        <v>24.2</v>
      </c>
      <c r="E47" s="15">
        <v>23.9</v>
      </c>
      <c r="F47" s="15">
        <v>23.92</v>
      </c>
      <c r="G47" s="15">
        <v>23.97</v>
      </c>
      <c r="H47" s="15">
        <v>23.9</v>
      </c>
      <c r="I47" s="15">
        <v>24.02</v>
      </c>
      <c r="J47" s="38">
        <v>-0.5</v>
      </c>
      <c r="K47" s="43">
        <v>5</v>
      </c>
      <c r="L47" s="41">
        <v>150000</v>
      </c>
      <c r="M47" s="41">
        <v>3588000</v>
      </c>
    </row>
    <row r="48" spans="1:13" s="17" customFormat="1" ht="15" customHeight="1" x14ac:dyDescent="0.2">
      <c r="A48" s="6" t="s">
        <v>173</v>
      </c>
      <c r="B48" s="6" t="s">
        <v>172</v>
      </c>
      <c r="C48" s="15">
        <v>11</v>
      </c>
      <c r="D48" s="15">
        <v>11</v>
      </c>
      <c r="E48" s="15">
        <v>11</v>
      </c>
      <c r="F48" s="15">
        <v>11</v>
      </c>
      <c r="G48" s="15">
        <v>10.97</v>
      </c>
      <c r="H48" s="15">
        <v>11</v>
      </c>
      <c r="I48" s="15">
        <v>10.9</v>
      </c>
      <c r="J48" s="38">
        <v>0.92</v>
      </c>
      <c r="K48" s="43">
        <v>7</v>
      </c>
      <c r="L48" s="41">
        <v>440000</v>
      </c>
      <c r="M48" s="41">
        <v>4840000</v>
      </c>
    </row>
    <row r="49" spans="1:13" s="17" customFormat="1" ht="15" customHeight="1" x14ac:dyDescent="0.2">
      <c r="A49" s="6" t="s">
        <v>122</v>
      </c>
      <c r="B49" s="6" t="s">
        <v>123</v>
      </c>
      <c r="C49" s="15">
        <v>1.57</v>
      </c>
      <c r="D49" s="15">
        <v>1.57</v>
      </c>
      <c r="E49" s="15">
        <v>1.57</v>
      </c>
      <c r="F49" s="15">
        <v>1.57</v>
      </c>
      <c r="G49" s="15">
        <v>1.6</v>
      </c>
      <c r="H49" s="15">
        <v>1.57</v>
      </c>
      <c r="I49" s="15">
        <v>1.6</v>
      </c>
      <c r="J49" s="38">
        <v>-1.87</v>
      </c>
      <c r="K49" s="43">
        <v>2</v>
      </c>
      <c r="L49" s="41">
        <v>350000</v>
      </c>
      <c r="M49" s="41">
        <v>549500</v>
      </c>
    </row>
    <row r="50" spans="1:13" s="17" customFormat="1" ht="15" customHeight="1" x14ac:dyDescent="0.2">
      <c r="A50" s="6" t="s">
        <v>143</v>
      </c>
      <c r="B50" s="6" t="s">
        <v>144</v>
      </c>
      <c r="C50" s="15">
        <v>12.3</v>
      </c>
      <c r="D50" s="15">
        <v>12.3</v>
      </c>
      <c r="E50" s="15">
        <v>12.3</v>
      </c>
      <c r="F50" s="15">
        <v>12.3</v>
      </c>
      <c r="G50" s="15">
        <v>12.41</v>
      </c>
      <c r="H50" s="15">
        <v>12.3</v>
      </c>
      <c r="I50" s="15">
        <v>12.3</v>
      </c>
      <c r="J50" s="38">
        <v>0</v>
      </c>
      <c r="K50" s="43">
        <v>2</v>
      </c>
      <c r="L50" s="41">
        <v>500000</v>
      </c>
      <c r="M50" s="41">
        <v>6150000</v>
      </c>
    </row>
    <row r="51" spans="1:13" s="17" customFormat="1" ht="15" customHeight="1" x14ac:dyDescent="0.2">
      <c r="A51" s="6" t="s">
        <v>151</v>
      </c>
      <c r="B51" s="6" t="s">
        <v>152</v>
      </c>
      <c r="C51" s="15">
        <v>11.05</v>
      </c>
      <c r="D51" s="15">
        <v>11.4</v>
      </c>
      <c r="E51" s="15">
        <v>11.05</v>
      </c>
      <c r="F51" s="15">
        <v>11.24</v>
      </c>
      <c r="G51" s="15">
        <v>11.32</v>
      </c>
      <c r="H51" s="15">
        <v>11.3</v>
      </c>
      <c r="I51" s="15">
        <v>11.1</v>
      </c>
      <c r="J51" s="38">
        <v>1.8</v>
      </c>
      <c r="K51" s="43">
        <v>18</v>
      </c>
      <c r="L51" s="41">
        <v>1850000</v>
      </c>
      <c r="M51" s="41">
        <v>20800000</v>
      </c>
    </row>
    <row r="52" spans="1:13" s="17" customFormat="1" ht="15" customHeight="1" x14ac:dyDescent="0.2">
      <c r="A52" s="6" t="s">
        <v>210</v>
      </c>
      <c r="B52" s="6" t="s">
        <v>209</v>
      </c>
      <c r="C52" s="15">
        <v>3.49</v>
      </c>
      <c r="D52" s="15">
        <v>3.49</v>
      </c>
      <c r="E52" s="15">
        <v>3.45</v>
      </c>
      <c r="F52" s="15">
        <v>3.46</v>
      </c>
      <c r="G52" s="15">
        <v>3.08</v>
      </c>
      <c r="H52" s="15">
        <v>3.45</v>
      </c>
      <c r="I52" s="15">
        <v>3.24</v>
      </c>
      <c r="J52" s="38">
        <v>6.48</v>
      </c>
      <c r="K52" s="43">
        <v>2</v>
      </c>
      <c r="L52" s="41">
        <v>640946</v>
      </c>
      <c r="M52" s="41">
        <v>2214501.54</v>
      </c>
    </row>
    <row r="53" spans="1:13" s="17" customFormat="1" ht="15" customHeight="1" x14ac:dyDescent="0.2">
      <c r="A53" s="6" t="s">
        <v>26</v>
      </c>
      <c r="B53" s="71"/>
      <c r="C53" s="72"/>
      <c r="D53" s="72"/>
      <c r="E53" s="72"/>
      <c r="F53" s="72"/>
      <c r="G53" s="72"/>
      <c r="H53" s="72"/>
      <c r="I53" s="72"/>
      <c r="J53" s="73"/>
      <c r="K53" s="43">
        <f>SUM(K46:K52)</f>
        <v>37</v>
      </c>
      <c r="L53" s="41">
        <f>SUM(L46:L52)</f>
        <v>3955946</v>
      </c>
      <c r="M53" s="41">
        <f>SUM(M46:M52)</f>
        <v>38322001.539999999</v>
      </c>
    </row>
    <row r="54" spans="1:13" s="17" customFormat="1" ht="15" customHeight="1" x14ac:dyDescent="0.2">
      <c r="A54" s="74" t="s">
        <v>41</v>
      </c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6"/>
    </row>
    <row r="55" spans="1:13" s="17" customFormat="1" ht="15" customHeight="1" x14ac:dyDescent="0.2">
      <c r="A55" s="6" t="s">
        <v>124</v>
      </c>
      <c r="B55" s="6" t="s">
        <v>125</v>
      </c>
      <c r="C55" s="15">
        <v>2.5</v>
      </c>
      <c r="D55" s="15">
        <v>2.5</v>
      </c>
      <c r="E55" s="15">
        <v>2.5</v>
      </c>
      <c r="F55" s="15">
        <v>2.5</v>
      </c>
      <c r="G55" s="15">
        <v>2.5</v>
      </c>
      <c r="H55" s="15">
        <v>2.5</v>
      </c>
      <c r="I55" s="15">
        <v>2.5</v>
      </c>
      <c r="J55" s="38">
        <v>0</v>
      </c>
      <c r="K55" s="43">
        <v>7</v>
      </c>
      <c r="L55" s="41">
        <v>1307573</v>
      </c>
      <c r="M55" s="41">
        <v>3268932.5</v>
      </c>
    </row>
    <row r="56" spans="1:13" s="17" customFormat="1" ht="15" customHeight="1" x14ac:dyDescent="0.2">
      <c r="A56" s="6" t="s">
        <v>236</v>
      </c>
      <c r="B56" s="71"/>
      <c r="C56" s="72"/>
      <c r="D56" s="72"/>
      <c r="E56" s="72"/>
      <c r="F56" s="72"/>
      <c r="G56" s="72"/>
      <c r="H56" s="72"/>
      <c r="I56" s="72"/>
      <c r="J56" s="73"/>
      <c r="K56" s="43">
        <v>7</v>
      </c>
      <c r="L56" s="41">
        <v>1307573</v>
      </c>
      <c r="M56" s="41">
        <v>3268932.5</v>
      </c>
    </row>
    <row r="57" spans="1:13" s="17" customFormat="1" ht="15" customHeight="1" x14ac:dyDescent="0.2">
      <c r="A57" s="6" t="s">
        <v>208</v>
      </c>
      <c r="B57" s="71"/>
      <c r="C57" s="72"/>
      <c r="D57" s="72"/>
      <c r="E57" s="72"/>
      <c r="F57" s="72"/>
      <c r="G57" s="72"/>
      <c r="H57" s="72"/>
      <c r="I57" s="72"/>
      <c r="J57" s="73"/>
      <c r="K57" s="43">
        <f>K56+K53+K44+K37+K31+K28</f>
        <v>456</v>
      </c>
      <c r="L57" s="41">
        <f t="shared" ref="L57:M57" si="0">L56+L53+L44+L37+L31+L28</f>
        <v>1270334714</v>
      </c>
      <c r="M57" s="41">
        <f t="shared" si="0"/>
        <v>788084441.96000004</v>
      </c>
    </row>
    <row r="58" spans="1:13" s="17" customFormat="1" ht="20.100000000000001" customHeight="1" x14ac:dyDescent="0.25">
      <c r="A58" s="69" t="s">
        <v>243</v>
      </c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</row>
    <row r="59" spans="1:13" s="17" customFormat="1" ht="42" customHeight="1" x14ac:dyDescent="0.2">
      <c r="A59" s="8" t="s">
        <v>27</v>
      </c>
      <c r="B59" s="9" t="s">
        <v>10</v>
      </c>
      <c r="C59" s="9" t="s">
        <v>11</v>
      </c>
      <c r="D59" s="9" t="s">
        <v>12</v>
      </c>
      <c r="E59" s="9" t="s">
        <v>13</v>
      </c>
      <c r="F59" s="9" t="s">
        <v>14</v>
      </c>
      <c r="G59" s="9" t="s">
        <v>15</v>
      </c>
      <c r="H59" s="9" t="s">
        <v>16</v>
      </c>
      <c r="I59" s="9" t="s">
        <v>17</v>
      </c>
      <c r="J59" s="31" t="s">
        <v>18</v>
      </c>
      <c r="K59" s="9" t="s">
        <v>38</v>
      </c>
      <c r="L59" s="9" t="s">
        <v>3</v>
      </c>
      <c r="M59" s="9" t="s">
        <v>19</v>
      </c>
    </row>
    <row r="60" spans="1:13" s="17" customFormat="1" ht="15" customHeight="1" x14ac:dyDescent="0.2">
      <c r="A60" s="64" t="s">
        <v>28</v>
      </c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6"/>
    </row>
    <row r="61" spans="1:13" s="17" customFormat="1" ht="15" customHeight="1" x14ac:dyDescent="0.2">
      <c r="A61" s="6" t="s">
        <v>204</v>
      </c>
      <c r="B61" s="6" t="s">
        <v>205</v>
      </c>
      <c r="C61" s="15">
        <v>4.5</v>
      </c>
      <c r="D61" s="15">
        <v>4.5</v>
      </c>
      <c r="E61" s="15">
        <v>4.5</v>
      </c>
      <c r="F61" s="15">
        <v>4.5</v>
      </c>
      <c r="G61" s="15">
        <v>4.5</v>
      </c>
      <c r="H61" s="15">
        <v>4.5</v>
      </c>
      <c r="I61" s="15">
        <v>4.5</v>
      </c>
      <c r="J61" s="38">
        <v>0</v>
      </c>
      <c r="K61" s="43">
        <v>2</v>
      </c>
      <c r="L61" s="41">
        <v>400000</v>
      </c>
      <c r="M61" s="41">
        <v>1800000</v>
      </c>
    </row>
    <row r="62" spans="1:13" s="17" customFormat="1" ht="15" customHeight="1" x14ac:dyDescent="0.2">
      <c r="A62" s="6" t="s">
        <v>235</v>
      </c>
      <c r="B62" s="71"/>
      <c r="C62" s="72"/>
      <c r="D62" s="72"/>
      <c r="E62" s="72"/>
      <c r="F62" s="72"/>
      <c r="G62" s="72"/>
      <c r="H62" s="72"/>
      <c r="I62" s="72"/>
      <c r="J62" s="73"/>
      <c r="K62" s="43">
        <v>2</v>
      </c>
      <c r="L62" s="41">
        <v>400000</v>
      </c>
      <c r="M62" s="41">
        <v>1800000</v>
      </c>
    </row>
    <row r="63" spans="1:13" s="17" customFormat="1" ht="15" customHeight="1" x14ac:dyDescent="0.2">
      <c r="A63" s="6" t="s">
        <v>237</v>
      </c>
      <c r="B63" s="71"/>
      <c r="C63" s="72"/>
      <c r="D63" s="72"/>
      <c r="E63" s="72"/>
      <c r="F63" s="72"/>
      <c r="G63" s="72"/>
      <c r="H63" s="72"/>
      <c r="I63" s="72"/>
      <c r="J63" s="73"/>
      <c r="K63" s="43">
        <f>K62+K57</f>
        <v>458</v>
      </c>
      <c r="L63" s="41">
        <f t="shared" ref="L63:M63" si="1">L62+L57</f>
        <v>1270734714</v>
      </c>
      <c r="M63" s="41">
        <f t="shared" si="1"/>
        <v>789884441.96000004</v>
      </c>
    </row>
    <row r="64" spans="1:13" s="17" customFormat="1" ht="15" customHeight="1" x14ac:dyDescent="0.2">
      <c r="A64" s="36" t="s">
        <v>262</v>
      </c>
      <c r="B64" s="36"/>
      <c r="C64" s="36"/>
      <c r="D64" s="36"/>
      <c r="E64" s="36"/>
      <c r="F64" s="36"/>
      <c r="G64" s="36"/>
      <c r="H64" s="36"/>
      <c r="I64" s="36"/>
      <c r="J64" s="36"/>
      <c r="K64" s="36"/>
    </row>
    <row r="65" spans="1:13" s="17" customFormat="1" ht="19.5" customHeight="1" x14ac:dyDescent="0.2">
      <c r="A65" s="34" t="s">
        <v>60</v>
      </c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</row>
    <row r="66" spans="1:13" s="17" customFormat="1" ht="12" customHeight="1" x14ac:dyDescent="0.2">
      <c r="A66"/>
      <c r="B66"/>
      <c r="C66"/>
      <c r="D66"/>
      <c r="E66"/>
      <c r="F66"/>
    </row>
    <row r="68" spans="1:13" ht="12" customHeight="1" x14ac:dyDescent="0.2"/>
    <row r="69" spans="1:13" ht="12" customHeight="1" x14ac:dyDescent="0.2">
      <c r="A69" s="17"/>
      <c r="C69" s="17"/>
      <c r="E69" s="17"/>
      <c r="F69" s="17"/>
      <c r="G69" s="17"/>
      <c r="H69" s="17"/>
      <c r="I69" s="17"/>
      <c r="J69" s="17"/>
      <c r="K69" s="17"/>
      <c r="L69" s="17"/>
      <c r="M69" s="17"/>
    </row>
    <row r="70" spans="1:13" ht="12" customHeight="1" x14ac:dyDescent="0.2">
      <c r="A70" s="17"/>
      <c r="G70" s="17"/>
      <c r="H70" s="17"/>
      <c r="I70" s="17"/>
      <c r="J70" s="17"/>
      <c r="K70" s="17"/>
      <c r="L70" s="17"/>
      <c r="M70" s="17"/>
    </row>
    <row r="71" spans="1:13" ht="12" customHeight="1" x14ac:dyDescent="0.2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</row>
    <row r="72" spans="1:13" ht="12" customHeight="1" x14ac:dyDescent="0.2">
      <c r="G72" s="17"/>
      <c r="H72" s="17"/>
      <c r="I72" s="17"/>
      <c r="J72" s="17"/>
      <c r="K72" s="17"/>
      <c r="L72" s="17"/>
      <c r="M72" s="17"/>
    </row>
    <row r="73" spans="1:13" ht="12" customHeight="1" x14ac:dyDescent="0.2">
      <c r="G73" s="17"/>
      <c r="H73" s="17"/>
      <c r="I73" s="17"/>
      <c r="J73" s="17"/>
      <c r="K73" s="17"/>
      <c r="L73" s="17"/>
      <c r="M73" s="17"/>
    </row>
    <row r="74" spans="1:13" ht="12" customHeight="1" x14ac:dyDescent="0.2">
      <c r="G74" s="17"/>
      <c r="H74" s="17"/>
      <c r="I74" s="17"/>
      <c r="J74" s="17"/>
      <c r="K74" s="17"/>
      <c r="L74" s="17"/>
      <c r="M74" s="17"/>
    </row>
    <row r="75" spans="1:13" ht="12" customHeight="1" x14ac:dyDescent="0.2"/>
    <row r="76" spans="1:13" ht="12" customHeight="1" x14ac:dyDescent="0.2"/>
    <row r="77" spans="1:13" ht="12" customHeight="1" x14ac:dyDescent="0.2"/>
    <row r="78" spans="1:13" ht="12" customHeight="1" x14ac:dyDescent="0.2"/>
    <row r="79" spans="1:13" ht="12" customHeight="1" x14ac:dyDescent="0.2"/>
    <row r="80" spans="1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</sheetData>
  <mergeCells count="24">
    <mergeCell ref="A60:M60"/>
    <mergeCell ref="B62:J62"/>
    <mergeCell ref="B63:J63"/>
    <mergeCell ref="A45:M45"/>
    <mergeCell ref="B53:J53"/>
    <mergeCell ref="A54:M54"/>
    <mergeCell ref="B56:J56"/>
    <mergeCell ref="A58:M58"/>
    <mergeCell ref="B44:J44"/>
    <mergeCell ref="B57:J57"/>
    <mergeCell ref="B28:J28"/>
    <mergeCell ref="A38:M38"/>
    <mergeCell ref="B37:J37"/>
    <mergeCell ref="A32:M32"/>
    <mergeCell ref="A29:M29"/>
    <mergeCell ref="B31:J31"/>
    <mergeCell ref="B4:C4"/>
    <mergeCell ref="B8:C8"/>
    <mergeCell ref="A12:M12"/>
    <mergeCell ref="I8:J8"/>
    <mergeCell ref="B7:C7"/>
    <mergeCell ref="A10:M10"/>
    <mergeCell ref="B5:C5"/>
    <mergeCell ref="B6:C6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5"/>
  <sheetViews>
    <sheetView workbookViewId="0">
      <selection activeCell="B2" sqref="B2:F2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384" width="9.125" style="17"/>
  </cols>
  <sheetData>
    <row r="1" spans="2:7" ht="18" customHeight="1" x14ac:dyDescent="0.25">
      <c r="B1" s="83" t="s">
        <v>0</v>
      </c>
      <c r="C1" s="83"/>
      <c r="D1" s="83"/>
      <c r="E1" s="83"/>
      <c r="F1" s="51"/>
    </row>
    <row r="2" spans="2:7" ht="18" customHeight="1" x14ac:dyDescent="0.25">
      <c r="B2" s="83" t="s">
        <v>249</v>
      </c>
      <c r="C2" s="83"/>
      <c r="D2" s="83"/>
      <c r="E2" s="83"/>
      <c r="F2" s="83"/>
    </row>
    <row r="3" spans="2:7" ht="18" customHeight="1" x14ac:dyDescent="0.25">
      <c r="B3" s="51" t="s">
        <v>250</v>
      </c>
      <c r="C3" s="51"/>
      <c r="D3" s="51"/>
      <c r="E3" s="51"/>
      <c r="F3" s="51"/>
    </row>
    <row r="4" spans="2:7" ht="18" customHeight="1" x14ac:dyDescent="0.25">
      <c r="B4" s="51"/>
      <c r="C4" s="51"/>
      <c r="D4" s="51"/>
      <c r="E4" s="51"/>
      <c r="F4" s="51"/>
    </row>
    <row r="5" spans="2:7" ht="17.100000000000001" customHeight="1" x14ac:dyDescent="0.2">
      <c r="B5" s="52"/>
      <c r="C5" s="77" t="s">
        <v>251</v>
      </c>
      <c r="D5" s="77"/>
      <c r="E5" s="52"/>
      <c r="F5" s="52"/>
    </row>
    <row r="6" spans="2:7" ht="32.25" customHeight="1" x14ac:dyDescent="0.2">
      <c r="B6" s="53" t="s">
        <v>9</v>
      </c>
      <c r="C6" s="54" t="s">
        <v>10</v>
      </c>
      <c r="D6" s="55" t="s">
        <v>252</v>
      </c>
      <c r="E6" s="54" t="s">
        <v>253</v>
      </c>
      <c r="F6" s="54" t="s">
        <v>254</v>
      </c>
    </row>
    <row r="7" spans="2:7" ht="17.100000000000001" customHeight="1" x14ac:dyDescent="0.2">
      <c r="B7" s="78" t="s">
        <v>255</v>
      </c>
      <c r="C7" s="79"/>
      <c r="D7" s="79"/>
      <c r="E7" s="79"/>
      <c r="F7" s="80"/>
    </row>
    <row r="8" spans="2:7" ht="17.100000000000001" customHeight="1" x14ac:dyDescent="0.2">
      <c r="B8" s="56" t="s">
        <v>256</v>
      </c>
      <c r="C8" s="56" t="s">
        <v>148</v>
      </c>
      <c r="D8" s="56">
        <v>1</v>
      </c>
      <c r="E8" s="56">
        <v>500000</v>
      </c>
      <c r="F8" s="56">
        <v>180000</v>
      </c>
    </row>
    <row r="9" spans="2:7" ht="17.100000000000001" customHeight="1" x14ac:dyDescent="0.2">
      <c r="B9" s="56" t="s">
        <v>225</v>
      </c>
      <c r="C9" s="56" t="s">
        <v>224</v>
      </c>
      <c r="D9" s="56">
        <v>2</v>
      </c>
      <c r="E9" s="56">
        <v>2594202</v>
      </c>
      <c r="F9" s="56">
        <v>1779999.38</v>
      </c>
    </row>
    <row r="10" spans="2:7" ht="17.100000000000001" customHeight="1" x14ac:dyDescent="0.2">
      <c r="B10" s="56" t="s">
        <v>257</v>
      </c>
      <c r="C10" s="56" t="s">
        <v>98</v>
      </c>
      <c r="D10" s="56">
        <v>1</v>
      </c>
      <c r="E10" s="56">
        <v>476190</v>
      </c>
      <c r="F10" s="56">
        <v>199999.8</v>
      </c>
    </row>
    <row r="11" spans="2:7" ht="17.100000000000001" customHeight="1" x14ac:dyDescent="0.2">
      <c r="B11" s="56" t="s">
        <v>117</v>
      </c>
      <c r="C11" s="56" t="s">
        <v>134</v>
      </c>
      <c r="D11" s="56">
        <v>3</v>
      </c>
      <c r="E11" s="56">
        <v>800000</v>
      </c>
      <c r="F11" s="56">
        <v>360000</v>
      </c>
    </row>
    <row r="12" spans="2:7" ht="17.100000000000001" customHeight="1" x14ac:dyDescent="0.2">
      <c r="B12" s="56" t="s">
        <v>75</v>
      </c>
      <c r="C12" s="56" t="s">
        <v>71</v>
      </c>
      <c r="D12" s="56">
        <v>2</v>
      </c>
      <c r="E12" s="56">
        <v>3000000</v>
      </c>
      <c r="F12" s="56">
        <v>960000</v>
      </c>
    </row>
    <row r="13" spans="2:7" ht="17.100000000000001" customHeight="1" x14ac:dyDescent="0.2">
      <c r="B13" s="56" t="s">
        <v>87</v>
      </c>
      <c r="C13" s="56" t="s">
        <v>88</v>
      </c>
      <c r="D13" s="56">
        <v>1</v>
      </c>
      <c r="E13" s="56">
        <v>396773</v>
      </c>
      <c r="F13" s="56">
        <v>400740.73</v>
      </c>
    </row>
    <row r="14" spans="2:7" ht="17.100000000000001" customHeight="1" x14ac:dyDescent="0.2">
      <c r="B14" s="56" t="s">
        <v>196</v>
      </c>
      <c r="C14" s="56" t="s">
        <v>197</v>
      </c>
      <c r="D14" s="56">
        <v>8</v>
      </c>
      <c r="E14" s="56">
        <v>27500000</v>
      </c>
      <c r="F14" s="56">
        <v>24475000</v>
      </c>
    </row>
    <row r="15" spans="2:7" ht="17.100000000000001" customHeight="1" x14ac:dyDescent="0.2">
      <c r="B15" s="57" t="s">
        <v>258</v>
      </c>
      <c r="C15" s="58"/>
      <c r="D15" s="56">
        <f>SUM(D8:D14)</f>
        <v>18</v>
      </c>
      <c r="E15" s="56">
        <f>SUM(E8:E14)</f>
        <v>35267165</v>
      </c>
      <c r="F15" s="56">
        <f>SUM(F8:F14)</f>
        <v>28355739.91</v>
      </c>
    </row>
    <row r="16" spans="2:7" ht="17.100000000000001" customHeight="1" x14ac:dyDescent="0.2">
      <c r="B16" s="78" t="s">
        <v>21</v>
      </c>
      <c r="C16" s="79"/>
      <c r="D16" s="79"/>
      <c r="E16" s="79"/>
      <c r="F16" s="80"/>
      <c r="G16" s="59"/>
    </row>
    <row r="17" spans="2:7" ht="17.100000000000001" customHeight="1" x14ac:dyDescent="0.2">
      <c r="B17" s="56" t="s">
        <v>228</v>
      </c>
      <c r="C17" s="60" t="s">
        <v>229</v>
      </c>
      <c r="D17" s="60">
        <v>3</v>
      </c>
      <c r="E17" s="60">
        <v>850000</v>
      </c>
      <c r="F17" s="56">
        <v>1658500</v>
      </c>
      <c r="G17" s="61"/>
    </row>
    <row r="18" spans="2:7" ht="17.100000000000001" customHeight="1" x14ac:dyDescent="0.2">
      <c r="B18" s="57" t="s">
        <v>259</v>
      </c>
      <c r="C18" s="60"/>
      <c r="D18" s="60">
        <f>SUM(D17)</f>
        <v>3</v>
      </c>
      <c r="E18" s="60">
        <f>SUM(E17)</f>
        <v>850000</v>
      </c>
      <c r="F18" s="56">
        <f>SUM(F17)</f>
        <v>1658500</v>
      </c>
    </row>
    <row r="19" spans="2:7" ht="15.75" x14ac:dyDescent="0.2">
      <c r="B19" s="81" t="s">
        <v>237</v>
      </c>
      <c r="C19" s="82"/>
      <c r="D19" s="56">
        <f>D18+D15</f>
        <v>21</v>
      </c>
      <c r="E19" s="56">
        <f>E18+E15</f>
        <v>36117165</v>
      </c>
      <c r="F19" s="56">
        <f>F18+F15</f>
        <v>30014239.91</v>
      </c>
    </row>
    <row r="22" spans="2:7" ht="18" x14ac:dyDescent="0.2">
      <c r="B22" s="52"/>
      <c r="C22" s="77" t="s">
        <v>260</v>
      </c>
      <c r="D22" s="77"/>
      <c r="E22" s="52"/>
      <c r="F22" s="52"/>
    </row>
    <row r="23" spans="2:7" ht="15" x14ac:dyDescent="0.2">
      <c r="B23" s="53" t="s">
        <v>9</v>
      </c>
      <c r="C23" s="54" t="s">
        <v>10</v>
      </c>
      <c r="D23" s="55" t="s">
        <v>252</v>
      </c>
      <c r="E23" s="54" t="s">
        <v>253</v>
      </c>
      <c r="F23" s="54" t="s">
        <v>254</v>
      </c>
    </row>
    <row r="24" spans="2:7" ht="15.75" x14ac:dyDescent="0.2">
      <c r="B24" s="78" t="s">
        <v>255</v>
      </c>
      <c r="C24" s="79"/>
      <c r="D24" s="79"/>
      <c r="E24" s="79"/>
      <c r="F24" s="80"/>
    </row>
    <row r="25" spans="2:7" x14ac:dyDescent="0.2">
      <c r="B25" s="56" t="s">
        <v>256</v>
      </c>
      <c r="C25" s="60" t="s">
        <v>148</v>
      </c>
      <c r="D25" s="60">
        <v>5</v>
      </c>
      <c r="E25" s="60">
        <v>5100000</v>
      </c>
      <c r="F25" s="56">
        <v>1856000</v>
      </c>
    </row>
    <row r="26" spans="2:7" x14ac:dyDescent="0.2">
      <c r="B26" s="56" t="s">
        <v>257</v>
      </c>
      <c r="C26" s="60" t="s">
        <v>98</v>
      </c>
      <c r="D26" s="60">
        <v>5</v>
      </c>
      <c r="E26" s="60">
        <v>6631429</v>
      </c>
      <c r="F26" s="56">
        <v>2785200.18</v>
      </c>
    </row>
    <row r="27" spans="2:7" x14ac:dyDescent="0.2">
      <c r="B27" s="56" t="s">
        <v>117</v>
      </c>
      <c r="C27" s="60" t="s">
        <v>134</v>
      </c>
      <c r="D27" s="60">
        <v>2</v>
      </c>
      <c r="E27" s="60">
        <v>466666</v>
      </c>
      <c r="F27" s="56">
        <v>209999.7</v>
      </c>
    </row>
    <row r="28" spans="2:7" x14ac:dyDescent="0.2">
      <c r="B28" s="56" t="s">
        <v>196</v>
      </c>
      <c r="C28" s="60" t="s">
        <v>197</v>
      </c>
      <c r="D28" s="60">
        <v>2</v>
      </c>
      <c r="E28" s="60">
        <v>16000000</v>
      </c>
      <c r="F28" s="56">
        <v>14240000</v>
      </c>
    </row>
    <row r="29" spans="2:7" ht="15" x14ac:dyDescent="0.2">
      <c r="B29" s="57" t="s">
        <v>258</v>
      </c>
      <c r="C29" s="58"/>
      <c r="D29" s="56">
        <f>SUM(D25:D28)</f>
        <v>14</v>
      </c>
      <c r="E29" s="56">
        <f>SUM(E25:E28)</f>
        <v>28198095</v>
      </c>
      <c r="F29" s="56">
        <f>SUM(F25:F28)</f>
        <v>19091199.879999999</v>
      </c>
    </row>
    <row r="30" spans="2:7" ht="15.75" x14ac:dyDescent="0.2">
      <c r="B30" s="78" t="s">
        <v>23</v>
      </c>
      <c r="C30" s="79"/>
      <c r="D30" s="79"/>
      <c r="E30" s="79"/>
      <c r="F30" s="80"/>
    </row>
    <row r="31" spans="2:7" x14ac:dyDescent="0.2">
      <c r="B31" s="56" t="s">
        <v>111</v>
      </c>
      <c r="C31" s="60" t="s">
        <v>112</v>
      </c>
      <c r="D31" s="56">
        <v>3</v>
      </c>
      <c r="E31" s="56">
        <v>2500000</v>
      </c>
      <c r="F31" s="56">
        <v>1000000</v>
      </c>
    </row>
    <row r="32" spans="2:7" ht="15" x14ac:dyDescent="0.2">
      <c r="B32" s="57" t="s">
        <v>261</v>
      </c>
      <c r="C32" s="58"/>
      <c r="D32" s="56">
        <f>SUM(D31)</f>
        <v>3</v>
      </c>
      <c r="E32" s="56">
        <f>SUM(E31)</f>
        <v>2500000</v>
      </c>
      <c r="F32" s="56">
        <f>SUM(F31)</f>
        <v>1000000</v>
      </c>
    </row>
    <row r="33" spans="2:6" ht="15.75" x14ac:dyDescent="0.2">
      <c r="B33" s="81" t="s">
        <v>237</v>
      </c>
      <c r="C33" s="82"/>
      <c r="D33" s="56">
        <f>D32+D29</f>
        <v>17</v>
      </c>
      <c r="E33" s="56">
        <f>E32+E29</f>
        <v>30698095</v>
      </c>
      <c r="F33" s="56">
        <f>F32+F29</f>
        <v>20091199.879999999</v>
      </c>
    </row>
    <row r="35" spans="2:6" ht="18" x14ac:dyDescent="0.25">
      <c r="B35" s="51"/>
      <c r="C35" s="51"/>
      <c r="D35" s="51"/>
      <c r="E35" s="51"/>
      <c r="F35" s="51"/>
    </row>
  </sheetData>
  <mergeCells count="10">
    <mergeCell ref="C22:D22"/>
    <mergeCell ref="B24:F24"/>
    <mergeCell ref="B30:F30"/>
    <mergeCell ref="B33:C33"/>
    <mergeCell ref="B1:E1"/>
    <mergeCell ref="B2:F2"/>
    <mergeCell ref="C5:D5"/>
    <mergeCell ref="B7:F7"/>
    <mergeCell ref="B16:F16"/>
    <mergeCell ref="B19:C19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69"/>
  <sheetViews>
    <sheetView workbookViewId="0">
      <selection activeCell="B2" sqref="B2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9.25" style="17" customWidth="1"/>
    <col min="6" max="6" width="23.375" customWidth="1"/>
    <col min="7" max="7" width="7.75" customWidth="1"/>
    <col min="8" max="8" width="8.875" customWidth="1"/>
    <col min="9" max="9" width="7.375" customWidth="1"/>
    <col min="10" max="11" width="8.125" style="17"/>
  </cols>
  <sheetData>
    <row r="1" spans="2:14" ht="24" customHeight="1" x14ac:dyDescent="0.2">
      <c r="B1" s="86" t="s">
        <v>245</v>
      </c>
      <c r="C1" s="86"/>
      <c r="D1" s="86"/>
      <c r="E1" s="86"/>
      <c r="F1" s="86"/>
      <c r="G1" s="86"/>
      <c r="H1" s="86"/>
    </row>
    <row r="2" spans="2:14" ht="52.5" customHeight="1" x14ac:dyDescent="0.2">
      <c r="B2" s="1" t="s">
        <v>9</v>
      </c>
      <c r="C2" s="1" t="s">
        <v>10</v>
      </c>
      <c r="D2" s="1" t="s">
        <v>30</v>
      </c>
      <c r="E2" s="1" t="s">
        <v>16</v>
      </c>
      <c r="F2" s="1" t="s">
        <v>31</v>
      </c>
      <c r="G2" s="1" t="s">
        <v>32</v>
      </c>
      <c r="H2" s="1" t="s">
        <v>33</v>
      </c>
      <c r="I2" s="17"/>
      <c r="L2" s="17"/>
      <c r="M2" s="17"/>
      <c r="N2" s="17"/>
    </row>
    <row r="3" spans="2:14" s="17" customFormat="1" ht="15" customHeight="1" x14ac:dyDescent="0.2">
      <c r="B3" s="84" t="s">
        <v>50</v>
      </c>
      <c r="C3" s="85"/>
      <c r="D3" s="85"/>
      <c r="E3" s="85"/>
      <c r="F3" s="85"/>
      <c r="G3" s="85"/>
      <c r="H3" s="87"/>
    </row>
    <row r="4" spans="2:14" s="17" customFormat="1" ht="15.75" customHeight="1" x14ac:dyDescent="0.2">
      <c r="B4" s="7" t="s">
        <v>136</v>
      </c>
      <c r="C4" s="7" t="s">
        <v>137</v>
      </c>
      <c r="D4" s="13">
        <v>0.45</v>
      </c>
      <c r="E4" s="11">
        <v>0.45</v>
      </c>
      <c r="F4" s="10" t="s">
        <v>35</v>
      </c>
      <c r="G4" s="11" t="s">
        <v>29</v>
      </c>
      <c r="H4" s="11" t="s">
        <v>29</v>
      </c>
    </row>
    <row r="5" spans="2:14" s="17" customFormat="1" ht="15.75" customHeight="1" x14ac:dyDescent="0.2">
      <c r="B5" s="7" t="s">
        <v>107</v>
      </c>
      <c r="C5" s="7" t="s">
        <v>108</v>
      </c>
      <c r="D5" s="13">
        <v>0.28000000000000003</v>
      </c>
      <c r="E5" s="11">
        <v>0.27</v>
      </c>
      <c r="F5" s="10" t="s">
        <v>35</v>
      </c>
      <c r="G5" s="11" t="s">
        <v>29</v>
      </c>
      <c r="H5" s="11" t="s">
        <v>29</v>
      </c>
    </row>
    <row r="6" spans="2:14" s="17" customFormat="1" ht="15.75" customHeight="1" x14ac:dyDescent="0.2">
      <c r="B6" s="7" t="s">
        <v>188</v>
      </c>
      <c r="C6" s="7" t="s">
        <v>189</v>
      </c>
      <c r="D6" s="13">
        <v>0.22</v>
      </c>
      <c r="E6" s="11">
        <v>0.22</v>
      </c>
      <c r="F6" s="10" t="s">
        <v>35</v>
      </c>
      <c r="G6" s="11" t="s">
        <v>29</v>
      </c>
      <c r="H6" s="11" t="s">
        <v>29</v>
      </c>
    </row>
    <row r="7" spans="2:14" s="17" customFormat="1" ht="15.75" customHeight="1" x14ac:dyDescent="0.2">
      <c r="B7" s="7" t="s">
        <v>105</v>
      </c>
      <c r="C7" s="7" t="s">
        <v>106</v>
      </c>
      <c r="D7" s="13">
        <v>1</v>
      </c>
      <c r="E7" s="11">
        <v>1</v>
      </c>
      <c r="F7" s="10" t="s">
        <v>35</v>
      </c>
      <c r="G7" s="11" t="s">
        <v>29</v>
      </c>
      <c r="H7" s="11" t="s">
        <v>29</v>
      </c>
    </row>
    <row r="8" spans="2:14" s="17" customFormat="1" ht="15.75" customHeight="1" x14ac:dyDescent="0.2">
      <c r="B8" s="7" t="s">
        <v>93</v>
      </c>
      <c r="C8" s="7" t="s">
        <v>94</v>
      </c>
      <c r="D8" s="13">
        <v>0.4</v>
      </c>
      <c r="E8" s="11">
        <v>0.4</v>
      </c>
      <c r="F8" s="10" t="s">
        <v>35</v>
      </c>
      <c r="G8" s="11" t="s">
        <v>29</v>
      </c>
      <c r="H8" s="11" t="s">
        <v>29</v>
      </c>
    </row>
    <row r="9" spans="2:14" s="17" customFormat="1" ht="15.75" customHeight="1" x14ac:dyDescent="0.2">
      <c r="B9" s="7" t="s">
        <v>233</v>
      </c>
      <c r="C9" s="7" t="s">
        <v>234</v>
      </c>
      <c r="D9" s="13">
        <v>0.31</v>
      </c>
      <c r="E9" s="11">
        <v>0.31</v>
      </c>
      <c r="F9" s="10" t="s">
        <v>35</v>
      </c>
      <c r="G9" s="11" t="s">
        <v>29</v>
      </c>
      <c r="H9" s="11" t="s">
        <v>29</v>
      </c>
    </row>
    <row r="10" spans="2:14" s="17" customFormat="1" ht="15.75" customHeight="1" x14ac:dyDescent="0.2">
      <c r="B10" s="84" t="s">
        <v>99</v>
      </c>
      <c r="C10" s="85"/>
      <c r="D10" s="85"/>
      <c r="E10" s="85"/>
      <c r="F10" s="85"/>
      <c r="G10" s="85"/>
      <c r="H10" s="87"/>
    </row>
    <row r="11" spans="2:14" s="17" customFormat="1" ht="15.75" customHeight="1" x14ac:dyDescent="0.2">
      <c r="B11" s="7" t="s">
        <v>226</v>
      </c>
      <c r="C11" s="7" t="s">
        <v>227</v>
      </c>
      <c r="D11" s="13">
        <v>2.75</v>
      </c>
      <c r="E11" s="11">
        <v>2.75</v>
      </c>
      <c r="F11" s="10" t="s">
        <v>35</v>
      </c>
      <c r="G11" s="11" t="s">
        <v>29</v>
      </c>
      <c r="H11" s="11" t="s">
        <v>29</v>
      </c>
    </row>
    <row r="12" spans="2:14" s="17" customFormat="1" ht="15" customHeight="1" x14ac:dyDescent="0.2">
      <c r="B12" s="84" t="s">
        <v>48</v>
      </c>
      <c r="C12" s="85"/>
      <c r="D12" s="85"/>
      <c r="E12" s="85"/>
      <c r="F12" s="85"/>
      <c r="G12" s="85"/>
      <c r="H12" s="87"/>
    </row>
    <row r="13" spans="2:14" s="17" customFormat="1" ht="15" customHeight="1" x14ac:dyDescent="0.2">
      <c r="B13" s="7" t="s">
        <v>174</v>
      </c>
      <c r="C13" s="7" t="s">
        <v>175</v>
      </c>
      <c r="D13" s="13">
        <v>0.33</v>
      </c>
      <c r="E13" s="11">
        <v>0.33</v>
      </c>
      <c r="F13" s="10" t="s">
        <v>35</v>
      </c>
      <c r="G13" s="11" t="s">
        <v>29</v>
      </c>
      <c r="H13" s="11" t="s">
        <v>29</v>
      </c>
    </row>
    <row r="14" spans="2:14" s="17" customFormat="1" ht="15" customHeight="1" x14ac:dyDescent="0.2">
      <c r="B14" s="7" t="s">
        <v>215</v>
      </c>
      <c r="C14" s="7" t="s">
        <v>216</v>
      </c>
      <c r="D14" s="13">
        <v>0.94</v>
      </c>
      <c r="E14" s="11">
        <v>0.94</v>
      </c>
      <c r="F14" s="10" t="s">
        <v>35</v>
      </c>
      <c r="G14" s="11" t="s">
        <v>29</v>
      </c>
      <c r="H14" s="11" t="s">
        <v>29</v>
      </c>
    </row>
    <row r="15" spans="2:14" s="17" customFormat="1" ht="15" customHeight="1" x14ac:dyDescent="0.2">
      <c r="B15" s="7" t="s">
        <v>42</v>
      </c>
      <c r="C15" s="7" t="s">
        <v>51</v>
      </c>
      <c r="D15" s="13">
        <v>0.37</v>
      </c>
      <c r="E15" s="11">
        <v>0.37</v>
      </c>
      <c r="F15" s="10" t="s">
        <v>35</v>
      </c>
      <c r="G15" s="11" t="s">
        <v>29</v>
      </c>
      <c r="H15" s="11" t="s">
        <v>29</v>
      </c>
    </row>
    <row r="16" spans="2:14" s="17" customFormat="1" ht="15" customHeight="1" x14ac:dyDescent="0.2">
      <c r="B16" s="84" t="s">
        <v>28</v>
      </c>
      <c r="C16" s="85"/>
      <c r="D16" s="85"/>
      <c r="E16" s="85"/>
      <c r="F16" s="85"/>
      <c r="G16" s="85"/>
      <c r="H16" s="87"/>
    </row>
    <row r="17" spans="2:8" s="17" customFormat="1" ht="15" customHeight="1" x14ac:dyDescent="0.2">
      <c r="B17" s="42" t="s">
        <v>211</v>
      </c>
      <c r="C17" s="7" t="s">
        <v>212</v>
      </c>
      <c r="D17" s="13">
        <v>0.89</v>
      </c>
      <c r="E17" s="11">
        <v>0.89</v>
      </c>
      <c r="F17" s="10" t="s">
        <v>35</v>
      </c>
      <c r="G17" s="11" t="s">
        <v>29</v>
      </c>
      <c r="H17" s="11" t="s">
        <v>29</v>
      </c>
    </row>
    <row r="18" spans="2:8" s="17" customFormat="1" ht="15" customHeight="1" x14ac:dyDescent="0.2">
      <c r="B18" s="42" t="s">
        <v>145</v>
      </c>
      <c r="C18" s="7" t="s">
        <v>146</v>
      </c>
      <c r="D18" s="13">
        <v>0.46</v>
      </c>
      <c r="E18" s="11">
        <v>0.46</v>
      </c>
      <c r="F18" s="10" t="s">
        <v>35</v>
      </c>
      <c r="G18" s="11" t="s">
        <v>29</v>
      </c>
      <c r="H18" s="11" t="s">
        <v>29</v>
      </c>
    </row>
    <row r="19" spans="2:8" s="17" customFormat="1" ht="15" customHeight="1" x14ac:dyDescent="0.2">
      <c r="B19" s="84" t="s">
        <v>21</v>
      </c>
      <c r="C19" s="85"/>
      <c r="D19" s="85"/>
      <c r="E19" s="85"/>
      <c r="F19" s="85"/>
      <c r="G19" s="85"/>
      <c r="H19" s="87"/>
    </row>
    <row r="20" spans="2:8" s="17" customFormat="1" ht="15" customHeight="1" x14ac:dyDescent="0.2">
      <c r="B20" s="7" t="s">
        <v>138</v>
      </c>
      <c r="C20" s="7" t="s">
        <v>139</v>
      </c>
      <c r="D20" s="13">
        <v>0.72</v>
      </c>
      <c r="E20" s="11">
        <v>0.72</v>
      </c>
      <c r="F20" s="10" t="s">
        <v>35</v>
      </c>
      <c r="G20" s="11" t="s">
        <v>29</v>
      </c>
      <c r="H20" s="11" t="s">
        <v>29</v>
      </c>
    </row>
    <row r="21" spans="2:8" s="17" customFormat="1" ht="15" customHeight="1" x14ac:dyDescent="0.2">
      <c r="B21" s="7" t="s">
        <v>130</v>
      </c>
      <c r="C21" s="7" t="s">
        <v>131</v>
      </c>
      <c r="D21" s="13">
        <v>14</v>
      </c>
      <c r="E21" s="11">
        <v>14</v>
      </c>
      <c r="F21" s="10" t="s">
        <v>35</v>
      </c>
      <c r="G21" s="11" t="s">
        <v>29</v>
      </c>
      <c r="H21" s="11" t="s">
        <v>29</v>
      </c>
    </row>
    <row r="22" spans="2:8" s="17" customFormat="1" ht="15" customHeight="1" x14ac:dyDescent="0.2">
      <c r="B22" s="84" t="s">
        <v>23</v>
      </c>
      <c r="C22" s="85"/>
      <c r="D22" s="85"/>
      <c r="E22" s="85"/>
      <c r="F22" s="85"/>
      <c r="G22" s="85"/>
      <c r="H22" s="87"/>
    </row>
    <row r="23" spans="2:8" s="17" customFormat="1" ht="15" customHeight="1" x14ac:dyDescent="0.2">
      <c r="B23" s="7" t="s">
        <v>37</v>
      </c>
      <c r="C23" s="7" t="s">
        <v>43</v>
      </c>
      <c r="D23" s="13">
        <v>1.3</v>
      </c>
      <c r="E23" s="11">
        <v>1.3</v>
      </c>
      <c r="F23" s="10" t="s">
        <v>35</v>
      </c>
      <c r="G23" s="11" t="s">
        <v>29</v>
      </c>
      <c r="H23" s="11" t="s">
        <v>29</v>
      </c>
    </row>
    <row r="24" spans="2:8" s="17" customFormat="1" ht="15" customHeight="1" x14ac:dyDescent="0.2">
      <c r="B24" s="7" t="s">
        <v>120</v>
      </c>
      <c r="C24" s="7" t="s">
        <v>121</v>
      </c>
      <c r="D24" s="13">
        <v>0.55000000000000004</v>
      </c>
      <c r="E24" s="11">
        <v>0.55000000000000004</v>
      </c>
      <c r="F24" s="10" t="s">
        <v>35</v>
      </c>
      <c r="G24" s="11" t="s">
        <v>29</v>
      </c>
      <c r="H24" s="11" t="s">
        <v>29</v>
      </c>
    </row>
    <row r="25" spans="2:8" s="17" customFormat="1" ht="15" customHeight="1" x14ac:dyDescent="0.2">
      <c r="B25" s="7" t="s">
        <v>126</v>
      </c>
      <c r="C25" s="7" t="s">
        <v>129</v>
      </c>
      <c r="D25" s="13">
        <v>0.6</v>
      </c>
      <c r="E25" s="11">
        <v>0.6</v>
      </c>
      <c r="F25" s="10" t="s">
        <v>35</v>
      </c>
      <c r="G25" s="11" t="s">
        <v>29</v>
      </c>
      <c r="H25" s="11" t="s">
        <v>29</v>
      </c>
    </row>
    <row r="26" spans="2:8" s="17" customFormat="1" ht="15" customHeight="1" x14ac:dyDescent="0.2">
      <c r="B26" s="6" t="s">
        <v>176</v>
      </c>
      <c r="C26" s="7" t="s">
        <v>177</v>
      </c>
      <c r="D26" s="13">
        <v>0.53</v>
      </c>
      <c r="E26" s="11">
        <v>0.53</v>
      </c>
      <c r="F26" s="10" t="s">
        <v>35</v>
      </c>
      <c r="G26" s="11" t="s">
        <v>29</v>
      </c>
      <c r="H26" s="11" t="s">
        <v>29</v>
      </c>
    </row>
    <row r="27" spans="2:8" s="17" customFormat="1" ht="15" customHeight="1" x14ac:dyDescent="0.2">
      <c r="B27" s="6" t="s">
        <v>187</v>
      </c>
      <c r="C27" s="7" t="s">
        <v>186</v>
      </c>
      <c r="D27" s="13">
        <v>1.35</v>
      </c>
      <c r="E27" s="11">
        <v>1.35</v>
      </c>
      <c r="F27" s="10" t="s">
        <v>35</v>
      </c>
      <c r="G27" s="11" t="s">
        <v>29</v>
      </c>
      <c r="H27" s="11" t="s">
        <v>29</v>
      </c>
    </row>
    <row r="28" spans="2:8" s="17" customFormat="1" ht="15" customHeight="1" x14ac:dyDescent="0.2">
      <c r="B28" s="7" t="s">
        <v>109</v>
      </c>
      <c r="C28" s="7" t="s">
        <v>110</v>
      </c>
      <c r="D28" s="13">
        <v>4.49</v>
      </c>
      <c r="E28" s="11">
        <v>4.5</v>
      </c>
      <c r="F28" s="10" t="s">
        <v>35</v>
      </c>
      <c r="G28" s="11" t="s">
        <v>29</v>
      </c>
      <c r="H28" s="11" t="s">
        <v>29</v>
      </c>
    </row>
    <row r="29" spans="2:8" s="17" customFormat="1" ht="15" customHeight="1" x14ac:dyDescent="0.2">
      <c r="B29" s="7" t="s">
        <v>79</v>
      </c>
      <c r="C29" s="7" t="s">
        <v>78</v>
      </c>
      <c r="D29" s="13">
        <v>2.5</v>
      </c>
      <c r="E29" s="11">
        <v>2.5</v>
      </c>
      <c r="F29" s="10" t="s">
        <v>35</v>
      </c>
      <c r="G29" s="11" t="s">
        <v>29</v>
      </c>
      <c r="H29" s="11" t="s">
        <v>29</v>
      </c>
    </row>
    <row r="30" spans="2:8" s="17" customFormat="1" ht="15" customHeight="1" x14ac:dyDescent="0.2">
      <c r="B30" s="84" t="s">
        <v>25</v>
      </c>
      <c r="C30" s="85"/>
      <c r="D30" s="85"/>
      <c r="E30" s="85"/>
      <c r="F30" s="85"/>
      <c r="G30" s="85"/>
      <c r="H30" s="87"/>
    </row>
    <row r="31" spans="2:8" s="17" customFormat="1" ht="15" customHeight="1" x14ac:dyDescent="0.2">
      <c r="B31" s="7" t="s">
        <v>195</v>
      </c>
      <c r="C31" s="7" t="s">
        <v>194</v>
      </c>
      <c r="D31" s="13">
        <v>8.3800000000000008</v>
      </c>
      <c r="E31" s="11">
        <v>8.4</v>
      </c>
      <c r="F31" s="10" t="s">
        <v>35</v>
      </c>
      <c r="G31" s="11" t="s">
        <v>29</v>
      </c>
      <c r="H31" s="11" t="s">
        <v>29</v>
      </c>
    </row>
    <row r="32" spans="2:8" s="17" customFormat="1" ht="15" customHeight="1" x14ac:dyDescent="0.2">
      <c r="B32" s="7" t="s">
        <v>168</v>
      </c>
      <c r="C32" s="7" t="s">
        <v>169</v>
      </c>
      <c r="D32" s="13">
        <v>15</v>
      </c>
      <c r="E32" s="11">
        <v>15</v>
      </c>
      <c r="F32" s="10" t="s">
        <v>35</v>
      </c>
      <c r="G32" s="11" t="s">
        <v>29</v>
      </c>
      <c r="H32" s="11" t="s">
        <v>29</v>
      </c>
    </row>
    <row r="33" spans="2:9" s="17" customFormat="1" ht="15" customHeight="1" x14ac:dyDescent="0.2">
      <c r="B33" s="84" t="s">
        <v>41</v>
      </c>
      <c r="C33" s="85"/>
      <c r="D33" s="85"/>
      <c r="E33" s="85"/>
      <c r="F33" s="85"/>
      <c r="G33" s="85"/>
      <c r="H33" s="87"/>
    </row>
    <row r="34" spans="2:9" s="17" customFormat="1" ht="15" customHeight="1" x14ac:dyDescent="0.2">
      <c r="B34" s="7" t="s">
        <v>66</v>
      </c>
      <c r="C34" s="7" t="s">
        <v>67</v>
      </c>
      <c r="D34" s="13">
        <v>6.66</v>
      </c>
      <c r="E34" s="11">
        <v>6.65</v>
      </c>
      <c r="F34" s="10" t="s">
        <v>35</v>
      </c>
      <c r="G34" s="11" t="s">
        <v>29</v>
      </c>
      <c r="H34" s="11" t="s">
        <v>29</v>
      </c>
    </row>
    <row r="35" spans="2:9" s="17" customFormat="1" ht="15" customHeight="1" x14ac:dyDescent="0.2">
      <c r="B35" s="7" t="s">
        <v>76</v>
      </c>
      <c r="C35" s="7" t="s">
        <v>77</v>
      </c>
      <c r="D35" s="13">
        <v>7.3</v>
      </c>
      <c r="E35" s="11">
        <v>1.4</v>
      </c>
      <c r="F35" s="10" t="s">
        <v>35</v>
      </c>
      <c r="G35" s="11" t="s">
        <v>29</v>
      </c>
      <c r="H35" s="11" t="s">
        <v>29</v>
      </c>
    </row>
    <row r="36" spans="2:9" s="17" customFormat="1" ht="15" customHeight="1" x14ac:dyDescent="0.2">
      <c r="B36" s="7" t="s">
        <v>89</v>
      </c>
      <c r="C36" s="7" t="s">
        <v>90</v>
      </c>
      <c r="D36" s="13">
        <v>1.4</v>
      </c>
      <c r="E36" s="11">
        <v>7.3</v>
      </c>
      <c r="F36" s="10" t="s">
        <v>35</v>
      </c>
      <c r="G36" s="11" t="s">
        <v>29</v>
      </c>
      <c r="H36" s="11" t="s">
        <v>29</v>
      </c>
    </row>
    <row r="37" spans="2:9" s="17" customFormat="1" ht="15" customHeight="1" x14ac:dyDescent="0.2">
      <c r="B37" s="7" t="s">
        <v>149</v>
      </c>
      <c r="C37" s="7" t="s">
        <v>150</v>
      </c>
      <c r="D37" s="13">
        <v>0.66</v>
      </c>
      <c r="E37" s="11">
        <v>0.65</v>
      </c>
      <c r="F37" s="10" t="s">
        <v>35</v>
      </c>
      <c r="G37" s="11" t="s">
        <v>29</v>
      </c>
      <c r="H37" s="11" t="s">
        <v>29</v>
      </c>
    </row>
    <row r="38" spans="2:9" s="17" customFormat="1" ht="53.25" customHeight="1" x14ac:dyDescent="0.2">
      <c r="B38" s="7" t="s">
        <v>9</v>
      </c>
      <c r="C38" s="12" t="s">
        <v>10</v>
      </c>
      <c r="D38" s="1" t="s">
        <v>30</v>
      </c>
      <c r="E38" s="1" t="s">
        <v>16</v>
      </c>
      <c r="F38" s="10" t="s">
        <v>31</v>
      </c>
      <c r="G38" s="1" t="s">
        <v>32</v>
      </c>
      <c r="H38" s="1" t="s">
        <v>33</v>
      </c>
      <c r="I38"/>
    </row>
    <row r="39" spans="2:9" s="17" customFormat="1" ht="15" customHeight="1" x14ac:dyDescent="0.2">
      <c r="B39" s="84" t="s">
        <v>50</v>
      </c>
      <c r="C39" s="85"/>
      <c r="D39" s="85"/>
      <c r="E39" s="85"/>
      <c r="F39" s="85"/>
      <c r="G39" s="85"/>
      <c r="H39" s="87"/>
    </row>
    <row r="40" spans="2:9" s="17" customFormat="1" ht="15" customHeight="1" x14ac:dyDescent="0.2">
      <c r="B40" s="7" t="s">
        <v>206</v>
      </c>
      <c r="C40" s="7" t="s">
        <v>207</v>
      </c>
      <c r="D40" s="13">
        <v>0.7</v>
      </c>
      <c r="E40" s="11">
        <v>0.7</v>
      </c>
      <c r="F40" s="10" t="s">
        <v>35</v>
      </c>
      <c r="G40" s="11" t="s">
        <v>29</v>
      </c>
      <c r="H40" s="11" t="s">
        <v>29</v>
      </c>
    </row>
    <row r="41" spans="2:9" s="17" customFormat="1" ht="16.5" customHeight="1" x14ac:dyDescent="0.2">
      <c r="B41" s="84" t="s">
        <v>48</v>
      </c>
      <c r="C41" s="85"/>
      <c r="D41" s="85"/>
      <c r="E41" s="85"/>
      <c r="F41" s="85"/>
      <c r="G41" s="85"/>
      <c r="H41" s="87"/>
      <c r="I41"/>
    </row>
    <row r="42" spans="2:9" s="17" customFormat="1" ht="16.5" customHeight="1" x14ac:dyDescent="0.2">
      <c r="B42" s="7" t="s">
        <v>46</v>
      </c>
      <c r="C42" s="12" t="s">
        <v>47</v>
      </c>
      <c r="D42" s="13">
        <v>0.64</v>
      </c>
      <c r="E42" s="11">
        <v>0.64</v>
      </c>
      <c r="F42" s="10" t="s">
        <v>35</v>
      </c>
      <c r="G42" s="29" t="s">
        <v>29</v>
      </c>
      <c r="H42" s="11" t="s">
        <v>29</v>
      </c>
      <c r="I42"/>
    </row>
    <row r="43" spans="2:9" s="17" customFormat="1" ht="15" customHeight="1" x14ac:dyDescent="0.2">
      <c r="B43" s="84" t="s">
        <v>28</v>
      </c>
      <c r="C43" s="85"/>
      <c r="D43" s="85"/>
      <c r="E43" s="85"/>
      <c r="F43" s="85"/>
      <c r="G43" s="85"/>
      <c r="H43" s="87"/>
      <c r="I43"/>
    </row>
    <row r="44" spans="2:9" s="17" customFormat="1" ht="13.5" customHeight="1" x14ac:dyDescent="0.2">
      <c r="B44" s="7" t="s">
        <v>132</v>
      </c>
      <c r="C44" s="12" t="s">
        <v>133</v>
      </c>
      <c r="D44" s="13">
        <v>1</v>
      </c>
      <c r="E44" s="11">
        <v>1</v>
      </c>
      <c r="F44" s="10" t="s">
        <v>35</v>
      </c>
      <c r="G44" s="29" t="s">
        <v>29</v>
      </c>
      <c r="H44" s="11" t="s">
        <v>29</v>
      </c>
    </row>
    <row r="45" spans="2:9" s="17" customFormat="1" ht="13.5" customHeight="1" x14ac:dyDescent="0.2">
      <c r="B45" s="7" t="s">
        <v>63</v>
      </c>
      <c r="C45" s="7" t="s">
        <v>64</v>
      </c>
      <c r="D45" s="13">
        <v>1.4</v>
      </c>
      <c r="E45" s="11">
        <v>1.4</v>
      </c>
      <c r="F45" s="10" t="s">
        <v>35</v>
      </c>
      <c r="G45" s="29" t="s">
        <v>29</v>
      </c>
      <c r="H45" s="11" t="s">
        <v>29</v>
      </c>
    </row>
    <row r="46" spans="2:9" s="17" customFormat="1" ht="13.5" customHeight="1" x14ac:dyDescent="0.2">
      <c r="B46" s="7" t="s">
        <v>190</v>
      </c>
      <c r="C46" s="7" t="s">
        <v>191</v>
      </c>
      <c r="D46" s="13">
        <v>0.19</v>
      </c>
      <c r="E46" s="11">
        <v>0.2</v>
      </c>
      <c r="F46" s="10" t="s">
        <v>35</v>
      </c>
      <c r="G46" s="29" t="s">
        <v>29</v>
      </c>
      <c r="H46" s="11" t="s">
        <v>29</v>
      </c>
    </row>
    <row r="47" spans="2:9" s="17" customFormat="1" ht="13.5" customHeight="1" x14ac:dyDescent="0.2">
      <c r="B47" s="7" t="s">
        <v>170</v>
      </c>
      <c r="C47" s="7" t="s">
        <v>171</v>
      </c>
      <c r="D47" s="13">
        <v>0.72</v>
      </c>
      <c r="E47" s="11">
        <v>0.72</v>
      </c>
      <c r="F47" s="10" t="s">
        <v>35</v>
      </c>
      <c r="G47" s="29" t="s">
        <v>29</v>
      </c>
      <c r="H47" s="11" t="s">
        <v>29</v>
      </c>
    </row>
    <row r="48" spans="2:9" s="17" customFormat="1" ht="15" customHeight="1" x14ac:dyDescent="0.2">
      <c r="B48" s="84" t="s">
        <v>91</v>
      </c>
      <c r="C48" s="85"/>
      <c r="D48" s="85"/>
      <c r="E48" s="85"/>
      <c r="F48" s="85"/>
      <c r="G48" s="85"/>
      <c r="H48" s="87"/>
      <c r="I48"/>
    </row>
    <row r="49" spans="2:9" s="17" customFormat="1" ht="15" customHeight="1" x14ac:dyDescent="0.2">
      <c r="B49" s="7" t="s">
        <v>102</v>
      </c>
      <c r="C49" s="12" t="s">
        <v>103</v>
      </c>
      <c r="D49" s="13">
        <v>1</v>
      </c>
      <c r="E49" s="11">
        <v>1</v>
      </c>
      <c r="F49" s="10" t="s">
        <v>35</v>
      </c>
      <c r="G49" s="29" t="s">
        <v>29</v>
      </c>
      <c r="H49" s="11" t="s">
        <v>29</v>
      </c>
    </row>
    <row r="50" spans="2:9" s="17" customFormat="1" ht="15" customHeight="1" x14ac:dyDescent="0.2">
      <c r="B50" s="7" t="s">
        <v>58</v>
      </c>
      <c r="C50" s="12" t="s">
        <v>59</v>
      </c>
      <c r="D50" s="13" t="s">
        <v>29</v>
      </c>
      <c r="E50" s="11" t="s">
        <v>29</v>
      </c>
      <c r="F50" s="10" t="s">
        <v>35</v>
      </c>
      <c r="G50" s="29" t="s">
        <v>29</v>
      </c>
      <c r="H50" s="11" t="s">
        <v>29</v>
      </c>
      <c r="I50"/>
    </row>
    <row r="51" spans="2:9" s="17" customFormat="1" ht="15" customHeight="1" x14ac:dyDescent="0.2">
      <c r="B51" s="7" t="s">
        <v>115</v>
      </c>
      <c r="C51" s="7" t="s">
        <v>116</v>
      </c>
      <c r="D51" s="13" t="s">
        <v>29</v>
      </c>
      <c r="E51" s="11" t="s">
        <v>29</v>
      </c>
      <c r="F51" s="10" t="s">
        <v>35</v>
      </c>
      <c r="G51" s="29" t="s">
        <v>29</v>
      </c>
      <c r="H51" s="11" t="s">
        <v>29</v>
      </c>
    </row>
    <row r="52" spans="2:9" s="17" customFormat="1" ht="15" customHeight="1" x14ac:dyDescent="0.2">
      <c r="B52" s="7" t="s">
        <v>118</v>
      </c>
      <c r="C52" s="7" t="s">
        <v>119</v>
      </c>
      <c r="D52" s="13" t="s">
        <v>29</v>
      </c>
      <c r="E52" s="11" t="s">
        <v>29</v>
      </c>
      <c r="F52" s="10" t="s">
        <v>35</v>
      </c>
      <c r="G52" s="29" t="s">
        <v>29</v>
      </c>
      <c r="H52" s="11" t="s">
        <v>29</v>
      </c>
    </row>
    <row r="53" spans="2:9" s="17" customFormat="1" ht="15" customHeight="1" x14ac:dyDescent="0.2">
      <c r="B53" s="7" t="s">
        <v>153</v>
      </c>
      <c r="C53" s="7" t="s">
        <v>154</v>
      </c>
      <c r="D53" s="13" t="s">
        <v>29</v>
      </c>
      <c r="E53" s="11" t="s">
        <v>29</v>
      </c>
      <c r="F53" s="10" t="s">
        <v>35</v>
      </c>
      <c r="G53" s="29" t="s">
        <v>29</v>
      </c>
      <c r="H53" s="11" t="s">
        <v>29</v>
      </c>
    </row>
    <row r="54" spans="2:9" s="17" customFormat="1" ht="15" customHeight="1" x14ac:dyDescent="0.2">
      <c r="B54" s="7" t="s">
        <v>182</v>
      </c>
      <c r="C54" s="7" t="s">
        <v>183</v>
      </c>
      <c r="D54" s="13" t="s">
        <v>29</v>
      </c>
      <c r="E54" s="11" t="s">
        <v>29</v>
      </c>
      <c r="F54" s="10" t="s">
        <v>35</v>
      </c>
      <c r="G54" s="29" t="s">
        <v>29</v>
      </c>
      <c r="H54" s="11" t="s">
        <v>29</v>
      </c>
    </row>
    <row r="55" spans="2:9" s="17" customFormat="1" ht="15" customHeight="1" x14ac:dyDescent="0.2">
      <c r="B55" s="7" t="s">
        <v>184</v>
      </c>
      <c r="C55" s="7" t="s">
        <v>185</v>
      </c>
      <c r="D55" s="13" t="s">
        <v>29</v>
      </c>
      <c r="E55" s="11" t="s">
        <v>29</v>
      </c>
      <c r="F55" s="10" t="s">
        <v>35</v>
      </c>
      <c r="G55" s="29" t="s">
        <v>29</v>
      </c>
      <c r="H55" s="11" t="s">
        <v>29</v>
      </c>
    </row>
    <row r="56" spans="2:9" s="17" customFormat="1" ht="15" customHeight="1" x14ac:dyDescent="0.2">
      <c r="B56" s="7" t="s">
        <v>53</v>
      </c>
      <c r="C56" s="7" t="s">
        <v>52</v>
      </c>
      <c r="D56" s="13">
        <v>2.5499999999999998</v>
      </c>
      <c r="E56" s="11">
        <v>2.5499999999999998</v>
      </c>
      <c r="F56" s="10" t="s">
        <v>35</v>
      </c>
      <c r="G56" s="29" t="s">
        <v>29</v>
      </c>
      <c r="H56" s="11" t="s">
        <v>29</v>
      </c>
    </row>
    <row r="57" spans="2:9" s="17" customFormat="1" ht="15" customHeight="1" x14ac:dyDescent="0.2">
      <c r="B57" s="7" t="s">
        <v>240</v>
      </c>
      <c r="C57" s="7" t="s">
        <v>241</v>
      </c>
      <c r="D57" s="11" t="s">
        <v>29</v>
      </c>
      <c r="E57" s="11" t="s">
        <v>29</v>
      </c>
      <c r="F57" s="10" t="s">
        <v>35</v>
      </c>
      <c r="G57" s="29" t="s">
        <v>29</v>
      </c>
      <c r="H57" s="11" t="s">
        <v>29</v>
      </c>
    </row>
    <row r="58" spans="2:9" s="17" customFormat="1" ht="15" customHeight="1" x14ac:dyDescent="0.2">
      <c r="B58" s="84" t="s">
        <v>21</v>
      </c>
      <c r="C58" s="85"/>
      <c r="D58" s="85"/>
      <c r="E58" s="85"/>
      <c r="F58" s="85"/>
      <c r="G58" s="85"/>
      <c r="H58" s="39"/>
    </row>
    <row r="59" spans="2:9" s="17" customFormat="1" ht="15" customHeight="1" x14ac:dyDescent="0.2">
      <c r="B59" s="7" t="s">
        <v>113</v>
      </c>
      <c r="C59" s="7" t="s">
        <v>114</v>
      </c>
      <c r="D59" s="13">
        <v>0.45</v>
      </c>
      <c r="E59" s="11">
        <v>0.45</v>
      </c>
      <c r="F59" s="10" t="s">
        <v>35</v>
      </c>
      <c r="G59" s="29" t="s">
        <v>29</v>
      </c>
      <c r="H59" s="10" t="s">
        <v>29</v>
      </c>
    </row>
    <row r="60" spans="2:9" s="17" customFormat="1" ht="15" customHeight="1" x14ac:dyDescent="0.2">
      <c r="B60" s="84" t="s">
        <v>23</v>
      </c>
      <c r="C60" s="85"/>
      <c r="D60" s="85"/>
      <c r="E60" s="85"/>
      <c r="F60" s="85"/>
      <c r="G60" s="85"/>
      <c r="H60" s="39"/>
    </row>
    <row r="61" spans="2:9" s="17" customFormat="1" ht="15" customHeight="1" x14ac:dyDescent="0.2">
      <c r="B61" s="7" t="s">
        <v>56</v>
      </c>
      <c r="C61" s="7" t="s">
        <v>57</v>
      </c>
      <c r="D61" s="13">
        <v>70</v>
      </c>
      <c r="E61" s="11">
        <v>70</v>
      </c>
      <c r="F61" s="10" t="s">
        <v>35</v>
      </c>
      <c r="G61" s="29" t="s">
        <v>29</v>
      </c>
      <c r="H61" s="10" t="s">
        <v>29</v>
      </c>
    </row>
    <row r="67" spans="2:8" x14ac:dyDescent="0.2">
      <c r="B67" s="17"/>
      <c r="C67" s="17"/>
      <c r="D67" s="17"/>
      <c r="F67" s="17"/>
      <c r="G67" s="17"/>
      <c r="H67" s="17"/>
    </row>
    <row r="68" spans="2:8" x14ac:dyDescent="0.2">
      <c r="B68" s="17"/>
      <c r="C68" s="17"/>
      <c r="D68" s="17"/>
      <c r="F68" s="17"/>
      <c r="G68" s="17"/>
      <c r="H68" s="17"/>
    </row>
    <row r="69" spans="2:8" x14ac:dyDescent="0.2">
      <c r="B69" s="17"/>
      <c r="C69" s="17"/>
      <c r="D69" s="17"/>
      <c r="F69" s="17"/>
      <c r="G69" s="17"/>
      <c r="H69" s="17"/>
    </row>
  </sheetData>
  <mergeCells count="15">
    <mergeCell ref="B60:G60"/>
    <mergeCell ref="B1:H1"/>
    <mergeCell ref="B3:H3"/>
    <mergeCell ref="B22:H22"/>
    <mergeCell ref="B58:G58"/>
    <mergeCell ref="B16:H16"/>
    <mergeCell ref="B12:H12"/>
    <mergeCell ref="B39:H39"/>
    <mergeCell ref="B19:H19"/>
    <mergeCell ref="B30:H30"/>
    <mergeCell ref="B33:H33"/>
    <mergeCell ref="B43:H43"/>
    <mergeCell ref="B48:H48"/>
    <mergeCell ref="B41:H41"/>
    <mergeCell ref="B10:H10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"/>
  <sheetViews>
    <sheetView workbookViewId="0">
      <selection sqref="A1:L1"/>
    </sheetView>
  </sheetViews>
  <sheetFormatPr defaultColWidth="9" defaultRowHeight="14.25" x14ac:dyDescent="0.2"/>
  <cols>
    <col min="1" max="1" width="37.375" style="17" customWidth="1"/>
    <col min="2" max="2" width="8.625" style="17" customWidth="1"/>
    <col min="3" max="9" width="9" style="17"/>
    <col min="10" max="10" width="23.1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6" ht="19.5" customHeight="1" x14ac:dyDescent="0.25">
      <c r="A1" s="88" t="s">
        <v>246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</row>
    <row r="2" spans="1:16" ht="41.25" customHeight="1" x14ac:dyDescent="0.2">
      <c r="A2" s="6" t="s">
        <v>80</v>
      </c>
      <c r="B2" s="89" t="s">
        <v>160</v>
      </c>
      <c r="C2" s="90"/>
      <c r="D2" s="90"/>
      <c r="E2" s="90"/>
      <c r="F2" s="90"/>
      <c r="G2" s="90"/>
      <c r="H2" s="90"/>
      <c r="I2" s="90"/>
      <c r="J2" s="90"/>
      <c r="K2" s="90"/>
      <c r="L2" s="90"/>
      <c r="M2" s="91"/>
    </row>
    <row r="3" spans="1:16" ht="24.75" customHeight="1" x14ac:dyDescent="0.2">
      <c r="A3" s="6" t="s">
        <v>81</v>
      </c>
      <c r="B3" s="89" t="s">
        <v>158</v>
      </c>
      <c r="C3" s="90"/>
      <c r="D3" s="90"/>
      <c r="E3" s="90"/>
      <c r="F3" s="90"/>
      <c r="G3" s="90"/>
      <c r="H3" s="90"/>
      <c r="I3" s="90"/>
      <c r="J3" s="90"/>
      <c r="K3" s="90"/>
      <c r="L3" s="90"/>
      <c r="M3" s="91"/>
    </row>
    <row r="4" spans="1:16" ht="26.25" customHeight="1" x14ac:dyDescent="0.2">
      <c r="A4" s="6" t="s">
        <v>166</v>
      </c>
      <c r="B4" s="89" t="s">
        <v>157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1"/>
      <c r="N4" s="33"/>
      <c r="O4" s="33"/>
      <c r="P4" s="33"/>
    </row>
    <row r="5" spans="1:16" ht="27.75" customHeight="1" x14ac:dyDescent="0.2">
      <c r="A5" s="6" t="s">
        <v>82</v>
      </c>
      <c r="B5" s="89" t="s">
        <v>156</v>
      </c>
      <c r="C5" s="90"/>
      <c r="D5" s="90"/>
      <c r="E5" s="90"/>
      <c r="F5" s="90"/>
      <c r="G5" s="90"/>
      <c r="H5" s="90"/>
      <c r="I5" s="90"/>
      <c r="J5" s="90"/>
      <c r="K5" s="90"/>
      <c r="L5" s="90"/>
      <c r="M5" s="91"/>
    </row>
    <row r="6" spans="1:16" ht="28.5" customHeight="1" x14ac:dyDescent="0.2">
      <c r="A6" s="6" t="s">
        <v>83</v>
      </c>
      <c r="B6" s="89" t="s">
        <v>155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1"/>
    </row>
    <row r="7" spans="1:16" ht="26.25" customHeight="1" x14ac:dyDescent="0.2">
      <c r="A7" s="6" t="s">
        <v>165</v>
      </c>
      <c r="B7" s="89" t="s">
        <v>161</v>
      </c>
      <c r="C7" s="90"/>
      <c r="D7" s="90"/>
      <c r="E7" s="90"/>
      <c r="F7" s="90"/>
      <c r="G7" s="90"/>
      <c r="H7" s="90"/>
      <c r="I7" s="90"/>
      <c r="J7" s="90"/>
      <c r="K7" s="90"/>
      <c r="L7" s="90"/>
      <c r="M7" s="91"/>
    </row>
    <row r="8" spans="1:16" ht="23.25" customHeight="1" x14ac:dyDescent="0.2">
      <c r="A8" s="6" t="s">
        <v>84</v>
      </c>
      <c r="B8" s="89" t="s">
        <v>85</v>
      </c>
      <c r="C8" s="90"/>
      <c r="D8" s="90"/>
      <c r="E8" s="90"/>
      <c r="F8" s="90"/>
      <c r="G8" s="90"/>
      <c r="H8" s="90"/>
      <c r="I8" s="90"/>
      <c r="J8" s="90"/>
      <c r="K8" s="90"/>
      <c r="L8" s="90"/>
      <c r="M8" s="91"/>
    </row>
    <row r="9" spans="1:16" ht="24" customHeight="1" x14ac:dyDescent="0.2">
      <c r="A9" s="6" t="s">
        <v>104</v>
      </c>
      <c r="B9" s="89" t="s">
        <v>86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1"/>
    </row>
    <row r="10" spans="1:16" ht="21.75" customHeight="1" x14ac:dyDescent="0.2">
      <c r="A10" s="6" t="s">
        <v>164</v>
      </c>
      <c r="B10" s="89" t="s">
        <v>159</v>
      </c>
      <c r="C10" s="90"/>
      <c r="D10" s="90"/>
      <c r="E10" s="90"/>
      <c r="F10" s="90"/>
      <c r="G10" s="90"/>
      <c r="H10" s="90"/>
      <c r="I10" s="90"/>
      <c r="J10" s="90"/>
      <c r="K10" s="45"/>
      <c r="L10" s="45"/>
      <c r="M10" s="46"/>
    </row>
    <row r="11" spans="1:16" ht="21.75" customHeight="1" x14ac:dyDescent="0.2">
      <c r="A11" s="6" t="s">
        <v>163</v>
      </c>
      <c r="B11" s="89" t="s">
        <v>140</v>
      </c>
      <c r="C11" s="90"/>
      <c r="D11" s="90"/>
      <c r="E11" s="90"/>
      <c r="F11" s="90"/>
      <c r="G11" s="90"/>
      <c r="H11" s="90"/>
      <c r="I11" s="90"/>
      <c r="J11" s="90"/>
      <c r="K11" s="45"/>
      <c r="L11" s="45"/>
      <c r="M11" s="46"/>
    </row>
    <row r="12" spans="1:16" ht="29.25" customHeight="1" x14ac:dyDescent="0.2">
      <c r="A12" s="6" t="s">
        <v>162</v>
      </c>
      <c r="B12" s="89" t="s">
        <v>167</v>
      </c>
      <c r="C12" s="90"/>
      <c r="D12" s="90"/>
      <c r="E12" s="90"/>
      <c r="F12" s="90"/>
      <c r="G12" s="90"/>
      <c r="H12" s="90"/>
      <c r="I12" s="90"/>
      <c r="J12" s="90"/>
      <c r="K12" s="45"/>
      <c r="L12" s="45"/>
      <c r="M12" s="46"/>
    </row>
    <row r="13" spans="1:16" ht="45.75" customHeight="1" x14ac:dyDescent="0.2">
      <c r="A13" s="6" t="s">
        <v>213</v>
      </c>
      <c r="B13" s="89" t="s">
        <v>217</v>
      </c>
      <c r="C13" s="90"/>
      <c r="D13" s="90"/>
      <c r="E13" s="90"/>
      <c r="F13" s="90"/>
      <c r="G13" s="90"/>
      <c r="H13" s="90"/>
      <c r="I13" s="90"/>
      <c r="J13" s="90"/>
      <c r="K13" s="47"/>
      <c r="L13" s="47"/>
      <c r="M13" s="48"/>
    </row>
    <row r="14" spans="1:16" ht="41.25" customHeight="1" x14ac:dyDescent="0.2">
      <c r="A14" s="6" t="s">
        <v>214</v>
      </c>
      <c r="B14" s="89" t="s">
        <v>218</v>
      </c>
      <c r="C14" s="90"/>
      <c r="D14" s="90"/>
      <c r="E14" s="90"/>
      <c r="F14" s="90"/>
      <c r="G14" s="90"/>
      <c r="H14" s="90"/>
      <c r="I14" s="90"/>
      <c r="J14" s="90"/>
      <c r="K14" s="47"/>
      <c r="L14" s="47"/>
      <c r="M14" s="48"/>
    </row>
    <row r="15" spans="1:16" ht="39.75" customHeight="1" x14ac:dyDescent="0.2">
      <c r="A15" s="6" t="s">
        <v>219</v>
      </c>
      <c r="B15" s="89" t="s">
        <v>220</v>
      </c>
      <c r="C15" s="90"/>
      <c r="D15" s="90"/>
      <c r="E15" s="90"/>
      <c r="F15" s="90"/>
      <c r="G15" s="90"/>
      <c r="H15" s="90"/>
      <c r="I15" s="90"/>
      <c r="J15" s="90"/>
      <c r="K15" s="49"/>
      <c r="L15" s="49"/>
      <c r="M15" s="50"/>
    </row>
  </sheetData>
  <mergeCells count="15">
    <mergeCell ref="B10:J10"/>
    <mergeCell ref="B12:J12"/>
    <mergeCell ref="B11:J11"/>
    <mergeCell ref="B15:J15"/>
    <mergeCell ref="B9:M9"/>
    <mergeCell ref="B13:J13"/>
    <mergeCell ref="B14:J14"/>
    <mergeCell ref="A1:L1"/>
    <mergeCell ref="B7:M7"/>
    <mergeCell ref="B8:M8"/>
    <mergeCell ref="B6:M6"/>
    <mergeCell ref="B2:M2"/>
    <mergeCell ref="B4:M4"/>
    <mergeCell ref="B3:M3"/>
    <mergeCell ref="B5:M5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6"/>
  <sheetViews>
    <sheetView workbookViewId="0">
      <selection activeCell="B3" sqref="B3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4" t="s">
        <v>247</v>
      </c>
      <c r="C1" s="94"/>
      <c r="D1" s="94"/>
      <c r="E1" s="94"/>
      <c r="F1" s="94"/>
      <c r="G1" s="94"/>
      <c r="H1" s="94"/>
      <c r="I1" s="94"/>
      <c r="J1" s="94"/>
      <c r="K1" s="94"/>
      <c r="N1" s="17"/>
      <c r="O1" s="17"/>
      <c r="P1" s="17"/>
    </row>
    <row r="2" spans="2:16" s="17" customFormat="1" ht="47.25" customHeight="1" x14ac:dyDescent="0.2">
      <c r="B2" s="93" t="s">
        <v>263</v>
      </c>
      <c r="C2" s="93"/>
      <c r="D2" s="93"/>
      <c r="E2" s="93"/>
      <c r="F2" s="93"/>
      <c r="G2" s="93"/>
      <c r="H2" s="93"/>
      <c r="I2" s="93"/>
      <c r="J2" s="93"/>
      <c r="K2" s="93"/>
    </row>
    <row r="3" spans="2:16" s="17" customFormat="1" ht="47.25" customHeight="1" x14ac:dyDescent="0.2">
      <c r="B3" s="44" t="s">
        <v>230</v>
      </c>
      <c r="C3" s="95" t="s">
        <v>248</v>
      </c>
      <c r="D3" s="96"/>
      <c r="E3" s="96"/>
      <c r="F3" s="96"/>
      <c r="G3" s="96"/>
      <c r="H3" s="96"/>
      <c r="I3" s="96"/>
      <c r="J3" s="96"/>
      <c r="K3" s="97"/>
    </row>
    <row r="4" spans="2:16" s="17" customFormat="1" ht="26.25" customHeight="1" x14ac:dyDescent="0.2">
      <c r="B4" s="93" t="s">
        <v>54</v>
      </c>
      <c r="C4" s="93"/>
      <c r="D4" s="93"/>
      <c r="E4" s="93"/>
      <c r="F4" s="93"/>
      <c r="G4" s="93"/>
      <c r="H4" s="93"/>
      <c r="I4" s="93"/>
      <c r="J4" s="93"/>
      <c r="K4" s="93"/>
    </row>
    <row r="5" spans="2:16" s="17" customFormat="1" ht="45" customHeight="1" x14ac:dyDescent="0.2">
      <c r="B5" s="18" t="s">
        <v>92</v>
      </c>
      <c r="C5" s="92" t="s">
        <v>72</v>
      </c>
      <c r="D5" s="92"/>
      <c r="E5" s="92"/>
      <c r="F5" s="92"/>
      <c r="G5" s="92"/>
      <c r="H5" s="92"/>
      <c r="I5" s="92"/>
      <c r="J5" s="92"/>
      <c r="K5" s="92"/>
    </row>
    <row r="6" spans="2:16" ht="57.75" customHeight="1" x14ac:dyDescent="0.2">
      <c r="B6" s="18" t="s">
        <v>239</v>
      </c>
      <c r="C6" s="92" t="s">
        <v>238</v>
      </c>
      <c r="D6" s="92"/>
      <c r="E6" s="92"/>
      <c r="F6" s="92"/>
      <c r="G6" s="92"/>
      <c r="H6" s="92"/>
      <c r="I6" s="92"/>
      <c r="J6" s="92"/>
      <c r="K6" s="92"/>
    </row>
  </sheetData>
  <mergeCells count="6">
    <mergeCell ref="C6:K6"/>
    <mergeCell ref="B4:K4"/>
    <mergeCell ref="B1:K1"/>
    <mergeCell ref="B2:K2"/>
    <mergeCell ref="C5:K5"/>
    <mergeCell ref="C3:K3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Ali Abbas</cp:lastModifiedBy>
  <cp:lastPrinted>2015-08-20T11:08:10Z</cp:lastPrinted>
  <dcterms:created xsi:type="dcterms:W3CDTF">2010-10-06T05:28:12Z</dcterms:created>
  <dcterms:modified xsi:type="dcterms:W3CDTF">2016-06-14T10:48:46Z</dcterms:modified>
</cp:coreProperties>
</file>